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12150" tabRatio="912" activeTab="7"/>
  </bookViews>
  <sheets>
    <sheet name="Фор.1" sheetId="1" r:id="rId1"/>
    <sheet name="Фор.2" sheetId="2" r:id="rId2"/>
    <sheet name="Фор.3(не утверждаем)" sheetId="3" r:id="rId3"/>
    <sheet name="Фор.4 не утверждаем)" sheetId="4" r:id="rId4"/>
    <sheet name="Фор.5 (не утверждаем)" sheetId="5" r:id="rId5"/>
    <sheet name="Фор.6 (НЕТ)" sheetId="6" r:id="rId6"/>
    <sheet name="Фор.7(нет)" sheetId="7" r:id="rId7"/>
    <sheet name="Фор.8" sheetId="8" r:id="rId8"/>
    <sheet name="Фор.9" sheetId="9" r:id="rId9"/>
    <sheet name="Фор.10 (нет)" sheetId="10" r:id="rId10"/>
    <sheet name="Фор.11" sheetId="11" r:id="rId11"/>
    <sheet name="Фор.12" sheetId="12" r:id="rId12"/>
    <sheet name="Фор.13" sheetId="13" r:id="rId13"/>
    <sheet name="Фор.14" sheetId="14" r:id="rId14"/>
    <sheet name="Фор.15" sheetId="15" r:id="rId15"/>
    <sheet name="Лист1" sheetId="16" r:id="rId16"/>
    <sheet name="Лист2" sheetId="17" r:id="rId17"/>
  </sheets>
  <externalReferences>
    <externalReference r:id="rId20"/>
    <externalReference r:id="rId21"/>
    <externalReference r:id="rId22"/>
    <externalReference r:id="rId23"/>
    <externalReference r:id="rId24"/>
  </externalReferences>
  <definedNames>
    <definedName name="double_rate_tariff">'[2]Титульный'!$F$34</definedName>
    <definedName name="group_rates">'[2]Титульный'!$F$32</definedName>
    <definedName name="kind_of_control_method">'[2]TEHSHEET'!$K$2:$K$5</definedName>
    <definedName name="name_dblRate_1">'[2]TEHSHEET'!$U$2</definedName>
    <definedName name="name_dblRate_2">'[2]TEHSHEET'!$V$2</definedName>
    <definedName name="OLE_LINK1" localSheetId="13">'Фор.14'!$J$1</definedName>
    <definedName name="OLE_LINK1" localSheetId="14">'Фор.15'!#REF!</definedName>
    <definedName name="Par58" localSheetId="0">'Фор.1'!$A$8</definedName>
    <definedName name="periodEnd">'[2]Титульный'!$F$17</definedName>
    <definedName name="periodStart">'[2]Титульный'!$F$16</definedName>
    <definedName name="unit_tariff_double_rate_c">'[2]TEHSHEET'!$V$3</definedName>
    <definedName name="unit_tariff_double_rate_p">'[2]TEHSHEET'!$U$3</definedName>
    <definedName name="unit_tariff_single_rate">'[2]TEHSHEET'!$T$3</definedName>
    <definedName name="_xlnm.Print_Area" localSheetId="3">'Фор.4 не утверждаем)'!$A$1:$H$10</definedName>
    <definedName name="_xlnm.Print_Area" localSheetId="7">'Фор.8'!$A$1:$B$41</definedName>
  </definedNames>
  <calcPr fullCalcOnLoad="1"/>
</workbook>
</file>

<file path=xl/sharedStrings.xml><?xml version="1.0" encoding="utf-8"?>
<sst xmlns="http://schemas.openxmlformats.org/spreadsheetml/2006/main" count="212" uniqueCount="199">
  <si>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</t>
  </si>
  <si>
    <t>Годовой объем полезного отпуска тепловой энергии (теплоносителя)</t>
  </si>
  <si>
    <t>Предлагаемый метод регулирования</t>
  </si>
  <si>
    <t>Сведения о необходимой валовой выручке на соответствующий период, в том числе с разбивкой по годам</t>
  </si>
  <si>
    <t>Количество аварий на тепловых сетях (единиц на километр)</t>
  </si>
  <si>
    <t>Вывод источников тепловой энергии, тепловых сетей из эксплуатации (с указанием такого источника или тепловой сети и даты вывода из эксплуатации) &lt;**&gt;</t>
  </si>
  <si>
    <t>1) Выручка от регулируемой деятельности (тыс. рублей) с разбивкой по видам деятельности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</si>
  <si>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кВт•ч), и объем приобретения электрической энергии;</t>
  </si>
  <si>
    <t>з) расходы на амортизацию основных производственных средств;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</si>
  <si>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</si>
  <si>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</si>
  <si>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</si>
  <si>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кВт•ч/Гкал)</t>
  </si>
  <si>
    <t>Наименование органа регулирования, принявшего решение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</si>
  <si>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Наименование органа регулирование, принявшего решение об утверждении тарифа на подключение (технологическое присоединение) к системе теплоснабжения</t>
  </si>
  <si>
    <t>Реквизиты (дата, номер)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</si>
  <si>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&lt;7&gt; Заполняется на основании решения органа регулирования об установлении тарифов по регулируемому виду деятельности.</t>
  </si>
  <si>
    <t xml:space="preserve">Форма 8. Информация об основных
показателях финансово-хозяйственной деятельности
регулируемой организации
</t>
  </si>
  <si>
    <t>2) Себестоимость производимых товаров (оказываемых услуг) по регулируемому виду деятельности (тыс. рублей), включая:</t>
  </si>
  <si>
    <t>а) расходы на покупаемую тепловую энергию (мощность), теплоноситель;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</si>
  <si>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</si>
  <si>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г) расходы на приобретение холодной воды, используемой в технологическом процессе;</t>
  </si>
  <si>
    <t>д) расходы на химические реагенты, используемые в технологическом процессе;</t>
  </si>
  <si>
    <t>е) расходы на оплату труда и отчисления на социальные нужды основного производственного персонала;</t>
  </si>
  <si>
    <t>ж) расходы на оплату труда и отчисления на социальные нужды административно-управленческого персонала;</t>
  </si>
  <si>
    <t>и) расходы на аренду имущества, используемого для осуществления регулируемого вида деятельности;</t>
  </si>
  <si>
    <t>к) общепроизводственные расходы, в том числе отнесенные к ним расходы на текущий и капитальный ремонт;</t>
  </si>
  <si>
    <t>л) общехозяйственные расходы, в том числе отнесенные к ним расходы на текущий и капитальный ремонт;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</si>
  <si>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</si>
  <si>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н) прочие расходы, которые подлежат отнесению на регулируемые виды деятельности в соответствии с законодательством Российской Федерации;</t>
  </si>
  <si>
    <t>4) сведения об изменении стоимости основных фондов, в том числе за счет ввода в эксплуатацию (вывода из эксплуатации), их переоценки (тыс. рублей)</t>
  </si>
  <si>
    <t>5) валовая прибыль (убытки) от реализации товаров и оказания услуг по регулируемому виду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</si>
  <si>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&lt;*&gt;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</si>
  <si>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</si>
  <si>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</si>
  <si>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</si>
  <si>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12) нормативы технологических потерь при передаче тепловой энергии, теплоносителя по тепловым сетям, утвержденные уполномоченным органом (Ккал/ч.мес.)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</si>
  <si>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</si>
  <si>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</si>
  <si>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</si>
  <si>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</si>
  <si>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&lt;*&gt; При заполнении пункта 6 указывается ссылка на официальном сайте регулируемой организации в информационно-телекоммуникационной сети "Интернет" на годовую бухгалтерскую отчетность, включая бухгалтерский баланс и приложения к нему.</t>
  </si>
  <si>
    <t xml:space="preserve">Форма 9. Информация об основных потребительских
характеристиках регулируемых товаров и услуг регулируемых
организаций и их соответствии установленным требованиям
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</si>
  <si>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</si>
  <si>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Основания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Российской Федерации, утвержденных постановлением Правительства Российской Федерации от 8 августа 2012 г. N 808 "Об организации теплоснабжения в Российской Федерации и о внесении изменений в некоторые акты Правительства Российской Федерации" &lt;***&gt; (Собрание законодательства Российской Федерации, 2012, N 34, ст. 4734; 2016, N 2, ст. 403; N 22, ст. 3228; N 29, ст. 4837; N 49, ст. 6906; 2017, N 8, ст. 1230)</t>
  </si>
  <si>
    <t>&lt;**&gt; Заполняется нарастающим итогом.</t>
  </si>
  <si>
    <t>&lt;***&gt; Заполняется в отношении каждого потребителя, в отношении которого введен режим приостановления, ограничения, прекращения потребления тепловой энергии с указанием оснований.</t>
  </si>
  <si>
    <t xml:space="preserve">Форма 10. Информация об инвестиционных программах
регулируемой организации и отчетах об их реализации
</t>
  </si>
  <si>
    <t>Сроки начала и окончания реализации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</si>
  <si>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 (органа местного самоуправления в случае передачи полномочий)</t>
  </si>
  <si>
    <t>Наименование инвестиционной программы</t>
  </si>
  <si>
    <t xml:space="preserve">Потребности в финансовых средствах, необходимых
для реализации инвестиционной программы
</t>
  </si>
  <si>
    <t>Наименование мероприятий</t>
  </si>
  <si>
    <t>Потребность в финансовых средствах на       год, тыс.руб.</t>
  </si>
  <si>
    <t>Источникм финансирования</t>
  </si>
  <si>
    <t xml:space="preserve">Показатели эффективности реализации
инвестиционной программы
</t>
  </si>
  <si>
    <t>Наименование показателей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</si>
  <si>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</si>
  <si>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</t>
  </si>
  <si>
    <t xml:space="preserve">Информация об использовании инвестиционных средств
за отчетный год
</t>
  </si>
  <si>
    <t>Квартал</t>
  </si>
  <si>
    <t>Сведения об использовании инвестиционных средств за отчетный год, тыс. руб.</t>
  </si>
  <si>
    <t>Источникм финансирования инвестиционной программы</t>
  </si>
  <si>
    <t xml:space="preserve">Форма 11. Информация о наличии (отсутствии) технической
возможности подключения (технологического присоединения)
к системе теплоснабжения, а также о регистрации и ходе
реализации заявок на подключение (технологическое
присоединение) к системе теплоснабжения &lt;8&gt;
</t>
  </si>
  <si>
    <t>Количество поданных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</si>
  <si>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 (технологическом присоединении)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</si>
  <si>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</si>
  <si>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</si>
  <si>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>&lt;8&gt; При использовании регулируемой организацией нескольких централизованных систем теплоснабжения, в части сведений о резерве мощности таких систем форма заполняется в отношении каждой централизованной системы теплоснабжения.</t>
  </si>
  <si>
    <t xml:space="preserve">Форма 12. Информация об условиях,
на которых осуществляется поставка регулируемых товаров
и (или) оказание регулируемых услуг &lt;9&gt;
</t>
  </si>
  <si>
    <t>Информация об условиях, на которых осуществляется поставка товаров (оказание услуг), содержит сведения об условиях публичных договоров поставок регулируемых товаров (оказания регулируемых услуг), а также сведения о договорах, заключенных в соответствии с частями 2.1 и 2.2 статьи 8 Федерального закона "О теплоснабжении" (Собрание законодательства Российской Федерации Собрание законодательства Российской Федерации, 2010, N 31, ст. 4159; 2011, N 23, ст. 3263; N 50, ст. 7359; 2012, N 53, ст. 7616, 7643; 2013, N 19, ст. 2330; 2014, N 30, ст. 4218; N 42, ст. 5615; N 49 (часть VI), ст. 6913)</t>
  </si>
  <si>
    <t>&lt;9&gt; Указывается информация только об объемах тепловой энергии (мощности), теплоносителя, отпускаемых по ценам, определенным соглашением сторон; информация о цене такого договора не раскрывается.</t>
  </si>
  <si>
    <t xml:space="preserve">Форма 13. Информация о порядке выполнения
технологических, технических и других мероприятий,
связанных с подключением к подключением (технологическим
присоединением) к системе теплоснабжения
</t>
  </si>
  <si>
    <t xml:space="preserve">Телефоны и адреса службы, ответственной за прием и обработку заявок на подключение (технологическое присоединение) к системе теплоснабжения
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</si>
  <si>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</si>
  <si>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 xml:space="preserve">Перечень документов и сведений, представляемых одновременно с заявкой на подключение (технологическое присоединение) к системе теплоснабжения
</t>
  </si>
  <si>
    <t>Форма заявки на подключение (технологическое присоединение) к системе теплоснабжения</t>
  </si>
  <si>
    <t xml:space="preserve">Форма 14. Информация о способах приобретения,
стоимости и объемах товаров, необходимых для производства
регулируемых товаров и (или) оказания регулируемых услуг
регулируемой организацией
</t>
  </si>
  <si>
    <t>Планирование конкурсных процедур и результаты их проведения</t>
  </si>
  <si>
    <t>Место размещения положения о закупках регулируемой организации</t>
  </si>
  <si>
    <t xml:space="preserve">Форма 15. Информация о предложении регулируемой организации
об установлении цен (тарифов) в сфере теплоснабжения
на очередной расчетный период регулирования
</t>
  </si>
  <si>
    <t>Расчетная величина тарифов</t>
  </si>
  <si>
    <t>Срок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</si>
  <si>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</si>
  <si>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от 14.07.2017 N 930/17</t>
  </si>
  <si>
    <t>к приказу ФАС России</t>
  </si>
  <si>
    <t xml:space="preserve">ЕДИНЫЕ ФОРМЫ РАСКРЫТИЯ ИНФОРМАЦИИ
ТЕПЛОСНАБЖАЮЩИМИ И ТЕПЛОСЕТЕВЫМИ ОРГАНИЗАЦИЯМИ
</t>
  </si>
  <si>
    <t>Фирменное наименование юридического лица (согласно уставу регулируемой организации)</t>
  </si>
  <si>
    <t>Фамилия, имя и отчество (при наличии)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</si>
  <si>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</si>
  <si>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 xml:space="preserve">Контактные телефоны </t>
  </si>
  <si>
    <t>Официальный сайт регулируемой организации в информационно-телекоммуникационной сети "Интернет" (при наличии)</t>
  </si>
  <si>
    <t>Режим работы регулируемой организации, в том числе абонентских отделов, сбытовых подразделений и диспетчерских служб</t>
  </si>
  <si>
    <t>Вид регулируемой деятельности</t>
  </si>
  <si>
    <t>Протяженность магистральных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</si>
  <si>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</si>
  <si>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</si>
  <si>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</si>
  <si>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</si>
  <si>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&lt;1&gt; Заполняется на основании правоустанавливающих документов регулируемой организации.</t>
  </si>
  <si>
    <t xml:space="preserve">Форма 2. Информация о тарифах на тепловую энергию
(мощность) &lt;2&gt;
</t>
  </si>
  <si>
    <t>Источник официального опубликования решения об установлении тарифа на тепловую энергию (мощность)</t>
  </si>
  <si>
    <t>Срок действия установленного тарифа на тепловую энергию (мощность)</t>
  </si>
  <si>
    <t>Величина установленного тарифа на тепловую энергию (мощность)</t>
  </si>
  <si>
    <t xml:space="preserve">Наименование органа исполнительной власти субъекта Российской Федерации в области государственного регулирования цен (тарифов) (далее - орган регулирования), принявшего решение об утверждении тарифа на тепловую энергию (мощность)
</t>
  </si>
  <si>
    <t>Реквизиты (дата, номер) решения об утверждении тарифа на тепловую энергию (мощность)</t>
  </si>
  <si>
    <t>&lt;2&gt; Заполняется на основании решения органа регулирования об установлении тарифов по регулируемому виду деятельности.</t>
  </si>
  <si>
    <t xml:space="preserve">Форма 3. Информация о тарифах на теплоноситель,
поставляемый теплоснабжающими организациями потребителям,
другим теплоснабжающим организациям &lt;3&gt;
</t>
  </si>
  <si>
    <t>Источник официального опубликования решения об установлении тарифа на теплоноситель, поставляемый теплоснабжающими организациями потребителям, другим теплоснабжающим организациям</t>
  </si>
  <si>
    <t>Срок действия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</si>
  <si>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>Величина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</si>
  <si>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 xml:space="preserve">Наименование органа регулирования, принявшего решение об утверждении тарифа на теплоноситель, поставляемый теплоснабжающими организациями потребителям, другим теплоснабжающим организациям
</t>
  </si>
  <si>
    <t>Реквизиты (дата, номер) решения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</si>
  <si>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&lt;3&gt; Заполняется на основании решения органа регулирования об установлении тарифов по регулируемому виду деятельности.</t>
  </si>
  <si>
    <t xml:space="preserve">Форма 4. Информация о тарифах на услуги по передаче
тепловой энергии, теплоносителя &lt;4&gt;
</t>
  </si>
  <si>
    <t>Источник официального опубликования решения об установлении тарифа на услуги по передаче тепловой энергии, теплоносителя</t>
  </si>
  <si>
    <t>Срок действия установленного тарифа на услуги по передаче тепловой энергии, теплоносителя</t>
  </si>
  <si>
    <t>Величина установленного тарифа на услуги по передаче тепловой энергии, теплоносителя</t>
  </si>
  <si>
    <t xml:space="preserve">Наименование органа регулирования, принявшего решение об утверждении тарифа на услуги по передаче тепловой энергии, теплоносителя
</t>
  </si>
  <si>
    <t>Реквизиты (дата, номер) решения об утверждении тарифа на услуги по передаче тепловой энергии, теплоносителя</t>
  </si>
  <si>
    <t>&lt;4&gt; Заполняется на основании решения органа регулирования об установлении тарифов по регулируемому виду деятельности.</t>
  </si>
  <si>
    <t xml:space="preserve">Форма 5. Информация об утвержденной плате за услуги
по поддержанию резервной тепловой мощности при отсутствии
потребления тепловой энергии &lt;5&gt;
</t>
  </si>
  <si>
    <t>&lt;5&gt; Заполняется на основании решения органа регулирования об установлении тарифов по регулируемому виду деятельности.</t>
  </si>
  <si>
    <t xml:space="preserve">Наименование органа регулирования, принявшего решение об утверждении платы за услуги по поддержанию резервной тепловой мощности при отсутствии потребления тепловой энергии
</t>
  </si>
  <si>
    <t>Реквизиты (дата, номер) решения об утверждении платы за услуги по поддержанию резервной тепловой мощности при отсутствии потребления тепловой энергии</t>
  </si>
  <si>
    <t>Приложение 1</t>
  </si>
  <si>
    <t>1.</t>
  </si>
  <si>
    <t>2.</t>
  </si>
  <si>
    <t>3.</t>
  </si>
  <si>
    <t xml:space="preserve">Почтовый адрес регулируемой организации </t>
  </si>
  <si>
    <t>Адрес фактического местонахождения органов управления регулируемой организации</t>
  </si>
  <si>
    <t>Адрес электронной почты регулируемой организации</t>
  </si>
  <si>
    <t>Протяженность магистральных сетей (в однотрубном исчислении), км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</si>
  <si>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</si>
  <si>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</si>
  <si>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</si>
  <si>
    <t>Количество аварий на источниках тепловой энергии (единиц на источник)</t>
  </si>
  <si>
    <t>Показатели надежности и качества, установленные в соответствии с законодательством Российской Федерации</t>
  </si>
  <si>
    <t>Доля числа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</si>
  <si>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</si>
  <si>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>Дата утверждения инвестиционной программы</t>
  </si>
  <si>
    <t>Цели инвестиционной программы</t>
  </si>
  <si>
    <t>Наименование органа местного самоуправления, согласовавшего инвестиционную программу</t>
  </si>
  <si>
    <t>Внесение изменений в инвестиционную программу</t>
  </si>
  <si>
    <t>Дата внесения изменений</t>
  </si>
  <si>
    <t>Внесенные изменения</t>
  </si>
  <si>
    <t>Сведения о правовых актах, регламентирующих правила закупки (положение о закупках) в регулируемой организации</t>
  </si>
  <si>
    <t>Форма 1. Общая информация о регулируемой ООО "Горводоканал"</t>
  </si>
  <si>
    <t>Общество с ограниченной ответственностью «Горводоканал»</t>
  </si>
  <si>
    <t>Шекета Александр Николаевич</t>
  </si>
  <si>
    <t xml:space="preserve">№ 1098608000083                                                   </t>
  </si>
  <si>
    <t>Россия, 628484, Ханты-Мансийский АО - Югра, г.Когалым, ул.Дружбы Народов, д.41</t>
  </si>
  <si>
    <t xml:space="preserve">(34667) 2-52-35 </t>
  </si>
  <si>
    <t>www.vdk-kogalym.ru</t>
  </si>
  <si>
    <t>c 08.00 до 18.00</t>
  </si>
  <si>
    <t>Выработка тепла</t>
  </si>
  <si>
    <t>Региональная служба по тарифам ХМАО-Югры</t>
  </si>
  <si>
    <t xml:space="preserve">Форма 6. Информация о тарифах
на подключение (технологическое присоединение) к системе
теплоснабжения &lt;6&gt;
</t>
  </si>
  <si>
    <t>Источник официального опубликования решения об утверждении тарифа на подключение (технологическое присоединение) к системе теплоснабжения</t>
  </si>
  <si>
    <t>Срок действия установленного тарифа на подключение (технологическое присоединение) к системе теплоснабжения</t>
  </si>
  <si>
    <t>Величина установленного тарифа на подключение (технологическое присоединение) к системе теплоснабжения</t>
  </si>
  <si>
    <t>Реквизиты (дата, номер) решения об утверждении тарифа на подключение (технологическое присоединение) к системе теплоснабжения</t>
  </si>
  <si>
    <t>&lt;6&gt; Заполняется на основании решения органа регулирования об установлении тарифов по регулируемому виду деятельности.</t>
  </si>
  <si>
    <t xml:space="preserve">Форма 7. Информация о тарифах на горячую воду, поставляемую
теплоснабжающими организациями потребителям, другим
теплоснабжающим организациям с использованием открытых
систем теплоснабжения (горячего водоснабжения) &lt;7&gt;
</t>
  </si>
  <si>
    <t>Источник официального опубликования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</si>
  <si>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Срок действия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</si>
  <si>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Величина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</si>
  <si>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метод индексации установленных тарифов</t>
  </si>
  <si>
    <t xml:space="preserve">&lt;*&gt; код формы в РСД ЕИАС автономного округа JKH.OPEN.INFO.REQUEST.WARM; </t>
  </si>
  <si>
    <t>Удельный расход условного топлива на единицу тепловой энергии, отпускаемой в тепловую сеть, кг у. т./Гкал</t>
  </si>
  <si>
    <t>Удельный расход холодной воды на производство (передачу) тепловой энергии на единицу тепловой энергии, м3/Гкал</t>
  </si>
  <si>
    <t>отсутствуют</t>
  </si>
  <si>
    <t xml:space="preserve">&lt;*&gt; код формы в РСД ЕИАС автономного округа JKH.OPEN.INFO.PRICE.WARM </t>
  </si>
  <si>
    <t xml:space="preserve">&lt;*&gt; код формы в РСД ЕИАС автономного округа   JKH.OPEN.INFO.PRICE.WARM </t>
  </si>
  <si>
    <t>нет программы</t>
  </si>
  <si>
    <t>Котельная служит для выработки тепла производоственной базы ООО "Горводоканал" + 3 абонента. Дополнительно подключение абонентов не планируется.</t>
  </si>
  <si>
    <t>Примечание:</t>
  </si>
  <si>
    <t>-</t>
  </si>
  <si>
    <t>Расходы на топливо:</t>
  </si>
  <si>
    <t>Газ природный</t>
  </si>
  <si>
    <t>Объем</t>
  </si>
  <si>
    <t>Стоимость за единицу объема</t>
  </si>
  <si>
    <t>Стоимость доставки</t>
  </si>
  <si>
    <t xml:space="preserve">Вид  </t>
  </si>
  <si>
    <t>не осуществлялось</t>
  </si>
  <si>
    <t>не выводились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</si>
  <si>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деятельности. кВт ч/Гкал</t>
  </si>
  <si>
    <t>заполнила ГлБух 29.01.2018</t>
  </si>
  <si>
    <t>1 (8,0Гкалл/час)</t>
  </si>
  <si>
    <t>с 01.01.2020 по 31.12.2023 гг.</t>
  </si>
  <si>
    <t>0,846 тыс Гкал</t>
  </si>
  <si>
    <t>gvdk86.@mail.ru</t>
  </si>
  <si>
    <t>Приказ №97-нп от 26.11.2019г</t>
  </si>
  <si>
    <t>с 01.01.2020г по 30.06.2020г</t>
  </si>
  <si>
    <t>Официальный  интернет-портал правовой информации «www.pravo.gov.ru»  номер опубликования: 8601201912060001  от 06.12.2019г.</t>
  </si>
  <si>
    <t>Базовый уровень операционных расходов, тыс.руб - 4255,98; нормативный уровень прибыли - 0,5%.</t>
  </si>
  <si>
    <t xml:space="preserve"> 2021г - 1488,69; 2022г - 1553,82; 2023г - 1598,15.</t>
  </si>
  <si>
    <t xml:space="preserve"> 2021г - 9765,83; 2022г - 10193,06; 2023г - 10483,85.</t>
  </si>
  <si>
    <t>(за 2 квартал 2020года)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</si>
</sst>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%"/>
    <numFmt numFmtId="202" formatCode="#,##0.000"/>
    <numFmt numFmtId="203" formatCode="0.000%"/>
    <numFmt numFmtId="204" formatCode="0.0000%"/>
    <numFmt numFmtId="205" formatCode="#,##0.00000"/>
    <numFmt numFmtId="206" formatCode="#,##0.0000"/>
    <numFmt numFmtId="207" formatCode="0.0E+00"/>
    <numFmt numFmtId="208" formatCode="0.000E+00"/>
    <numFmt numFmtId="209" formatCode="0.0000E+00"/>
    <numFmt numFmtId="210" formatCode="0.00000E+00"/>
    <numFmt numFmtId="211" formatCode="#,##0.000000"/>
    <numFmt numFmtId="212" formatCode="#,##0.0"/>
  </numFmts>
  <fonts count="5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sz val="12"/>
      <color indexed="10"/>
      <name val="Arial"/>
      <family val="2"/>
    </font>
    <font>
      <sz val="9"/>
      <name val="Tahoma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Tahoma"/>
      <family val="2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textRotation="90" wrapText="1"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/>
    </xf>
    <xf numFmtId="192" fontId="1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54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54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textRotation="90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Border="1" applyAlignment="1">
      <alignment/>
    </xf>
    <xf numFmtId="14" fontId="2" fillId="0" borderId="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textRotation="1" wrapText="1"/>
    </xf>
    <xf numFmtId="0" fontId="2" fillId="0" borderId="0" xfId="0" applyFont="1" applyBorder="1" applyAlignment="1">
      <alignment horizontal="center" vertical="top" textRotation="1" wrapText="1"/>
    </xf>
    <xf numFmtId="0" fontId="2" fillId="0" borderId="0" xfId="0" applyFont="1" applyBorder="1" applyAlignment="1">
      <alignment textRotation="1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textRotation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vertical="top" wrapText="1"/>
    </xf>
    <xf numFmtId="49" fontId="8" fillId="0" borderId="11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42" applyNumberFormat="1" applyFont="1" applyFill="1" applyBorder="1" applyAlignment="1" applyProtection="1">
      <alignment horizontal="left" vertical="center" wrapText="1"/>
      <protection locked="0"/>
    </xf>
    <xf numFmtId="49" fontId="8" fillId="0" borderId="13" xfId="42" applyNumberFormat="1" applyFont="1" applyFill="1" applyBorder="1" applyAlignment="1" applyProtection="1">
      <alignment horizontal="left" vertical="center" wrapText="1"/>
      <protection locked="0"/>
    </xf>
    <xf numFmtId="4" fontId="8" fillId="0" borderId="13" xfId="42" applyNumberFormat="1" applyFont="1" applyFill="1" applyBorder="1" applyAlignment="1" applyProtection="1">
      <alignment horizontal="center" vertical="center" wrapText="1"/>
      <protection locked="0"/>
    </xf>
    <xf numFmtId="49" fontId="8" fillId="0" borderId="13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14" xfId="42" applyNumberFormat="1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8" fillId="33" borderId="19" xfId="42" applyNumberFormat="1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>
      <alignment vertical="top" wrapText="1"/>
    </xf>
    <xf numFmtId="0" fontId="8" fillId="33" borderId="21" xfId="42" applyNumberFormat="1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8" fillId="33" borderId="23" xfId="42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justify"/>
    </xf>
    <xf numFmtId="2" fontId="2" fillId="0" borderId="0" xfId="0" applyNumberFormat="1" applyFont="1" applyFill="1" applyBorder="1" applyAlignment="1">
      <alignment vertical="top" wrapText="1"/>
    </xf>
    <xf numFmtId="192" fontId="2" fillId="0" borderId="0" xfId="0" applyNumberFormat="1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200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top" wrapText="1"/>
    </xf>
    <xf numFmtId="19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98" fontId="2" fillId="0" borderId="0" xfId="0" applyNumberFormat="1" applyFont="1" applyFill="1" applyBorder="1" applyAlignment="1">
      <alignment/>
    </xf>
    <xf numFmtId="197" fontId="2" fillId="0" borderId="0" xfId="0" applyNumberFormat="1" applyFont="1" applyFill="1" applyBorder="1" applyAlignment="1">
      <alignment vertical="top" wrapText="1"/>
    </xf>
    <xf numFmtId="0" fontId="2" fillId="34" borderId="0" xfId="0" applyFont="1" applyFill="1" applyBorder="1" applyAlignment="1">
      <alignment/>
    </xf>
    <xf numFmtId="0" fontId="57" fillId="0" borderId="10" xfId="0" applyFont="1" applyBorder="1" applyAlignment="1">
      <alignment vertical="top" wrapText="1"/>
    </xf>
    <xf numFmtId="19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8" fillId="0" borderId="0" xfId="0" applyFont="1" applyFill="1" applyBorder="1" applyAlignment="1">
      <alignment wrapText="1"/>
    </xf>
    <xf numFmtId="0" fontId="58" fillId="0" borderId="0" xfId="0" applyFont="1" applyFill="1" applyBorder="1" applyAlignment="1">
      <alignment/>
    </xf>
    <xf numFmtId="19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92" fontId="2" fillId="0" borderId="10" xfId="0" applyNumberFormat="1" applyFont="1" applyFill="1" applyBorder="1" applyAlignment="1">
      <alignment horizontal="center" vertical="top" wrapText="1"/>
    </xf>
    <xf numFmtId="192" fontId="2" fillId="0" borderId="2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200" fontId="2" fillId="0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2" fillId="35" borderId="10" xfId="54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98" fontId="2" fillId="34" borderId="0" xfId="0" applyNumberFormat="1" applyFont="1" applyFill="1" applyBorder="1" applyAlignment="1">
      <alignment/>
    </xf>
    <xf numFmtId="0" fontId="17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8" fillId="0" borderId="10" xfId="42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19" fillId="0" borderId="0" xfId="4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12" fillId="0" borderId="28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justify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КУ_проект3" xfId="53"/>
    <cellStyle name="Обычный_Мониторинг инвестици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3286125</xdr:colOff>
      <xdr:row>14</xdr:row>
      <xdr:rowOff>38100</xdr:rowOff>
    </xdr:from>
    <xdr:to>
      <xdr:col>0</xdr:col>
      <xdr:colOff>3286125</xdr:colOff>
      <xdr:row>14</xdr:row>
      <xdr:rowOff>161925</xdr:rowOff>
    </xdr:to>
    <xdr:pic macro="[1]!modInfo.MainSheetHelp">
      <xdr:nvPicPr>
        <xdr:cNvPr id="1" name="ExcludeHelp_2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5911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3286125</xdr:colOff>
      <xdr:row>15</xdr:row>
      <xdr:rowOff>38100</xdr:rowOff>
    </xdr:from>
    <xdr:to>
      <xdr:col>0</xdr:col>
      <xdr:colOff>3286125</xdr:colOff>
      <xdr:row>15</xdr:row>
      <xdr:rowOff>161925</xdr:rowOff>
    </xdr:to>
    <xdr:pic macro="[1]!modInfo.MainSheetHelp">
      <xdr:nvPicPr>
        <xdr:cNvPr id="2" name="ExcludeHelp_2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7531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3286125</xdr:colOff>
      <xdr:row>16</xdr:row>
      <xdr:rowOff>47625</xdr:rowOff>
    </xdr:from>
    <xdr:to>
      <xdr:col>0</xdr:col>
      <xdr:colOff>3286125</xdr:colOff>
      <xdr:row>16</xdr:row>
      <xdr:rowOff>161925</xdr:rowOff>
    </xdr:to>
    <xdr:pic macro="[1]!modInfo.MainSheetHelp">
      <xdr:nvPicPr>
        <xdr:cNvPr id="3" name="ExcludeHelp_2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92455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\user\all\&#1045;&#1048;&#1040;&#1057;%20&#1053;&#1054;&#1042;&#1067;&#1045;\&#1053;&#1072;%20&#1079;&#1072;&#1087;&#1086;&#1083;&#1085;&#1077;&#1085;&#1080;&#1077;%20&#1040;&#1083;&#1077;&#1082;&#1089;&#1077;&#1081;%202013-2017&#1075;&#1075;\JKH.OPEN.INFO.BALANCE.WAR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\user\all\&#1045;&#1048;&#1040;&#1057;%20&#1053;&#1054;&#1042;&#1067;&#1045;\&#1053;&#1072;%20&#1079;&#1072;&#1087;&#1086;&#1083;&#1085;&#1077;&#1085;&#1080;&#1077;%20&#1040;&#1083;&#1077;&#1082;&#1089;&#1077;&#1081;%202013-2017&#1075;&#1075;\&#1055;&#1069;&#1054;\JKH.OPEN.INFO.REQUEST.WARM%20&#1076;&#1086;%2008.05.2017-&#1054;&#1058;&#1055;&#1056;&#1040;&#1042;&#1048;&#1058;&#10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\user\all\&#1045;&#1048;&#1040;&#1057;%20&#1053;&#1054;&#1042;&#1067;&#1045;\2017&#1075;&#1086;&#1076;%20&#1056;&#1040;&#1057;&#1050;&#1056;&#1067;&#1058;&#1048;&#1045;\&#1056;&#1040;&#1057;&#1050;&#1056;&#1067;&#1058;&#1048;&#1045;%201&#1082;&#1074;&#1072;&#1088;&#1090;&#1072;&#1083;%202017&#1075;\&#1056;&#1072;&#1089;-&#1090;&#1080;&#1077;%20&#1080;&#1085;&#1092;-&#1094;&#1080;&#1080;%20&#1079;&#1072;%201%20&#1082;&#1074;&#1072;&#1088;&#1090;&#1072;&#1083;%202017&#1075;%20&#1043;&#1086;&#1088;&#1086;&#1076;,%20&#1040;&#1101;&#1088;&#1086;&#1087;&#1086;&#1088;&#1090;,%20&#1055;&#1086;&#1074;&#1093;\&#1050;&#1054;&#1058;&#1045;&#1051;&#1068;&#1053;&#1040;&#1071;%20%201%20&#1050;&#1042;&#1040;&#1056;&#1058;&#1040;&#1051;%202017%20&#1075;&#1086;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\user\all\&#1045;&#1048;&#1040;&#1057;%20&#1053;&#1054;&#1042;&#1067;&#1045;\2017&#1075;&#1086;&#1076;%20&#1056;&#1040;&#1057;&#1050;&#1056;&#1067;&#1058;&#1048;&#1045;\&#1056;&#1040;&#1057;&#1050;&#1056;&#1067;&#1058;&#1048;&#1045;%202&#1082;&#1074;&#1072;&#1088;&#1090;&#1072;&#1083;%202017&#1075;%20&#1047;&#1072;&#1087;&#1086;&#1083;&#1085;&#1080;&#1090;&#1100;%20&#1076;&#1086;%2030%20&#1080;&#1102;&#1083;&#1103;%20&#1085;&#1072;%20&#1089;&#1072;&#1081;&#1090;\&#1056;&#1072;&#1089;-&#1090;&#1080;&#1077;%20&#1080;&#1085;&#1092;-&#1094;&#1080;&#1080;%20&#1079;&#1072;%202%20&#1082;&#1074;&#1072;&#1088;&#1090;&#1072;&#1083;%202017&#1075;%20&#1043;&#1086;&#1088;&#1086;&#1076;,%20&#1040;&#1101;&#1088;&#1086;&#1087;&#1086;&#1088;&#1090;,%20&#1055;&#1086;&#1074;&#1093;\&#1050;&#1054;&#1058;&#1045;&#1051;&#1068;&#1053;&#1040;&#1071;%20%202%20&#1050;&#1042;&#1040;&#1056;&#1058;&#1040;&#1051;%202017%20&#1075;&#1086;&#10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\user\all\&#1045;&#1048;&#1040;&#1057;%20&#1053;&#1054;&#1042;&#1067;&#1045;\2017&#1075;&#1086;&#1076;%20&#1056;&#1040;&#1057;&#1050;&#1056;&#1067;&#1058;&#1048;&#1045;\&#1056;&#1040;&#1057;&#1050;&#1056;&#1067;&#1058;&#1048;&#1045;%20%203&#1082;&#1074;&#1072;&#1088;&#1090;&#1072;&#1083;%202017&#1075;%20&#1043;&#1086;&#1088;&#1086;&#1076;,%20&#1040;&#1101;&#1088;&#1086;&#1087;&#1086;&#1088;&#1090;,%20&#1055;&#1086;&#1074;&#1093;\&#1050;&#1054;&#1058;&#1045;&#1051;&#1068;&#1053;&#1040;&#1071;%20%203%20&#1050;&#1042;&#1040;&#1056;&#1058;&#1040;&#1051;%202017%20&#1053;&#1054;&#1042;&#1067;&#1045;%20&#1060;&#1054;&#1056;&#1052;&#10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REESTR_LINK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et_union_hor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definedNames>
      <definedName name="modInfo.MainSheetHelp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modList05"/>
      <sheetName val="modList06"/>
      <sheetName val="Инструкция"/>
      <sheetName val="Лог обновления"/>
      <sheetName val="Титульный"/>
      <sheetName val="Список МО"/>
      <sheetName val="Стандарты"/>
      <sheetName val="Стандарты_2"/>
      <sheetName val="Стандарты_3"/>
      <sheetName val="Стандарты_4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modList04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8">
        <row r="16">
          <cell r="F16" t="str">
            <v>01.01.2018</v>
          </cell>
        </row>
        <row r="17">
          <cell r="F17" t="str">
            <v>31.12.2022</v>
          </cell>
        </row>
        <row r="32">
          <cell r="F32" t="str">
            <v>тариф на тепловую энергию (мощность)</v>
          </cell>
        </row>
        <row r="34">
          <cell r="F34" t="str">
            <v>нет</v>
          </cell>
        </row>
      </sheetData>
      <sheetData sheetId="18">
        <row r="2">
          <cell r="K2" t="str">
            <v>метод экономически обоснованных расходов (затрат)</v>
          </cell>
          <cell r="U2" t="str">
            <v>мощность</v>
          </cell>
          <cell r="V2" t="str">
            <v>содержание</v>
          </cell>
        </row>
        <row r="3">
          <cell r="K3" t="str">
            <v>метод индексации установленных тарифов</v>
          </cell>
          <cell r="T3" t="str">
            <v> руб/Гкал</v>
          </cell>
          <cell r="U3" t="str">
            <v> руб/Гкал</v>
          </cell>
          <cell r="V3" t="str">
            <v> тыс руб/Гкал/час в месяц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  <sheetName val="Таб.1"/>
      <sheetName val="Таб.12 Юрист"/>
      <sheetName val="Фор.3"/>
      <sheetName val="Фор.4"/>
      <sheetName val="Таб2  ПЭО Юрист"/>
      <sheetName val="Таб3"/>
      <sheetName val="Таб4"/>
      <sheetName val="Фор.5 ПЭО, Юрист"/>
      <sheetName val="Таб.2(нет)"/>
      <sheetName val="Таб.3"/>
      <sheetName val="Таб.4 (нет)"/>
      <sheetName val="Таб.5(нет)"/>
      <sheetName val="Таб.6(нет)"/>
      <sheetName val="Таб.7(нет)"/>
      <sheetName val="Таб.8 (нет)"/>
      <sheetName val="Таб.9(нет)"/>
      <sheetName val="Таб.10(нет)"/>
      <sheetName val="Таб.11(нет)"/>
      <sheetName val="Таб5(нет)"/>
      <sheetName val="Таб-2(нет)"/>
      <sheetName val="Прил.2"/>
    </sheetNames>
    <sheetDataSet>
      <sheetData sheetId="4">
        <row r="59">
          <cell r="D59">
            <v>2</v>
          </cell>
        </row>
        <row r="60">
          <cell r="D60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  <sheetName val="Таб.1"/>
      <sheetName val="Таб.12 Юрист"/>
      <sheetName val="Фор.3"/>
      <sheetName val="Фор.4"/>
      <sheetName val="Таб2  ПЭО Юрист"/>
      <sheetName val="Таб3"/>
      <sheetName val="Таб4"/>
      <sheetName val="Фор.5 ПЭО, Юрист"/>
      <sheetName val="Таб.2(нет)"/>
      <sheetName val="Таб.3"/>
      <sheetName val="Таб.4 (нет)"/>
      <sheetName val="Таб.5(нет)"/>
      <sheetName val="Таб.6(нет)"/>
      <sheetName val="Таб.7(нет)"/>
      <sheetName val="Таб.8 (нет)"/>
      <sheetName val="Таб.9(нет)"/>
      <sheetName val="Таб.10(нет)"/>
      <sheetName val="Таб.11(нет)"/>
      <sheetName val="Таб5(нет)"/>
      <sheetName val="Таб-2(нет)"/>
      <sheetName val="Прил.2"/>
    </sheetNames>
    <sheetDataSet>
      <sheetData sheetId="4">
        <row r="59">
          <cell r="D59">
            <v>2</v>
          </cell>
        </row>
        <row r="60">
          <cell r="D60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ор.1"/>
      <sheetName val="Фор.2"/>
      <sheetName val="Фор.3(не утверждаем)"/>
      <sheetName val="Фор.4 не утверждаем)"/>
      <sheetName val="Фор.5 (не утверждаем)"/>
      <sheetName val="Фор.6"/>
      <sheetName val="Фор.7(нет)"/>
      <sheetName val="Фор.8"/>
      <sheetName val="Фор.9"/>
      <sheetName val="Фор.10 (нет)"/>
      <sheetName val="Фор.11"/>
      <sheetName val="Фор.12"/>
      <sheetName val="Фор.13"/>
      <sheetName val="Фор.14"/>
      <sheetName val="Фор.15"/>
    </sheetNames>
    <sheetDataSet>
      <sheetData sheetId="7">
        <row r="35">
          <cell r="B35">
            <v>2</v>
          </cell>
        </row>
        <row r="36">
          <cell r="B3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dk-kogalym.ru/" TargetMode="External" /><Relationship Id="rId2" Type="http://schemas.openxmlformats.org/officeDocument/2006/relationships/hyperlink" Target="mailto:Gorvodokanal.kgl@vdk-kogalym.ru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28"/>
  <sheetViews>
    <sheetView zoomScaleSheetLayoutView="70" zoomScalePageLayoutView="0" workbookViewId="0" topLeftCell="A1">
      <selection activeCell="P18" sqref="P18"/>
    </sheetView>
  </sheetViews>
  <sheetFormatPr defaultColWidth="9.140625" defaultRowHeight="12.75"/>
  <cols>
    <col min="1" max="1" width="6.00390625" style="59" customWidth="1"/>
    <col min="2" max="4" width="9.140625" style="57" customWidth="1"/>
    <col min="5" max="5" width="18.8515625" style="57" customWidth="1"/>
    <col min="6" max="6" width="9.140625" style="57" customWidth="1"/>
    <col min="7" max="7" width="33.00390625" style="57" customWidth="1"/>
    <col min="8" max="16384" width="9.140625" style="57" customWidth="1"/>
  </cols>
  <sheetData>
    <row r="1" spans="6:11" ht="15.75">
      <c r="F1" s="58"/>
      <c r="G1" s="56" t="s">
        <v>125</v>
      </c>
      <c r="J1" s="59"/>
      <c r="K1" s="56"/>
    </row>
    <row r="2" spans="6:11" ht="15.75">
      <c r="F2" s="58"/>
      <c r="G2" s="56" t="s">
        <v>85</v>
      </c>
      <c r="J2" s="59"/>
      <c r="K2" s="56"/>
    </row>
    <row r="3" spans="6:11" ht="18" customHeight="1">
      <c r="F3" s="58"/>
      <c r="G3" s="56" t="s">
        <v>84</v>
      </c>
      <c r="J3" s="60"/>
      <c r="K3" s="56"/>
    </row>
    <row r="4" spans="6:7" ht="15.75">
      <c r="F4" s="58"/>
      <c r="G4" s="59"/>
    </row>
    <row r="5" spans="6:7" ht="15.75">
      <c r="F5" s="58"/>
      <c r="G5" s="59"/>
    </row>
    <row r="7" spans="1:7" ht="37.5" customHeight="1">
      <c r="A7" s="130" t="s">
        <v>86</v>
      </c>
      <c r="B7" s="130"/>
      <c r="C7" s="130"/>
      <c r="D7" s="130"/>
      <c r="E7" s="130"/>
      <c r="F7" s="130"/>
      <c r="G7" s="130"/>
    </row>
    <row r="8" spans="1:7" ht="6" customHeight="1">
      <c r="A8" s="130"/>
      <c r="B8" s="130"/>
      <c r="C8" s="130"/>
      <c r="D8" s="130"/>
      <c r="E8" s="130"/>
      <c r="F8" s="130"/>
      <c r="G8" s="130"/>
    </row>
    <row r="9" spans="1:7" ht="15.75">
      <c r="A9" s="133" t="s">
        <v>147</v>
      </c>
      <c r="B9" s="133"/>
      <c r="C9" s="133"/>
      <c r="D9" s="133"/>
      <c r="E9" s="133"/>
      <c r="F9" s="133"/>
      <c r="G9" s="133"/>
    </row>
    <row r="11" spans="1:7" ht="51" customHeight="1">
      <c r="A11" s="44" t="s">
        <v>126</v>
      </c>
      <c r="B11" s="131" t="s">
        <v>87</v>
      </c>
      <c r="C11" s="131"/>
      <c r="D11" s="131"/>
      <c r="E11" s="131"/>
      <c r="F11" s="132" t="s">
        <v>148</v>
      </c>
      <c r="G11" s="132"/>
    </row>
    <row r="12" spans="1:7" ht="49.5" customHeight="1">
      <c r="A12" s="44" t="s">
        <v>127</v>
      </c>
      <c r="B12" s="131" t="s">
        <v>88</v>
      </c>
      <c r="C12" s="131"/>
      <c r="D12" s="131"/>
      <c r="E12" s="131"/>
      <c r="F12" s="132" t="s">
        <v>149</v>
      </c>
      <c r="G12" s="132"/>
    </row>
    <row r="13" spans="1:7" ht="64.5" customHeight="1">
      <c r="A13" s="44" t="s">
        <v>128</v>
      </c>
      <c r="B13" s="131" t="s">
        <v>89</v>
      </c>
      <c r="C13" s="131"/>
      <c r="D13" s="131"/>
      <c r="E13" s="131"/>
      <c r="F13" s="132" t="s">
        <v>150</v>
      </c>
      <c r="G13" s="132"/>
    </row>
    <row r="14" spans="1:7" ht="31.5" customHeight="1">
      <c r="A14" s="44">
        <v>4</v>
      </c>
      <c r="B14" s="131" t="s">
        <v>129</v>
      </c>
      <c r="C14" s="131"/>
      <c r="D14" s="131"/>
      <c r="E14" s="131"/>
      <c r="F14" s="132" t="s">
        <v>151</v>
      </c>
      <c r="G14" s="132"/>
    </row>
    <row r="15" spans="1:7" ht="31.5" customHeight="1">
      <c r="A15" s="44">
        <v>5</v>
      </c>
      <c r="B15" s="131" t="s">
        <v>130</v>
      </c>
      <c r="C15" s="131"/>
      <c r="D15" s="131"/>
      <c r="E15" s="131"/>
      <c r="F15" s="132" t="s">
        <v>151</v>
      </c>
      <c r="G15" s="132"/>
    </row>
    <row r="16" spans="1:7" ht="15.75">
      <c r="A16" s="44">
        <v>6</v>
      </c>
      <c r="B16" s="131" t="s">
        <v>90</v>
      </c>
      <c r="C16" s="131"/>
      <c r="D16" s="131"/>
      <c r="E16" s="131"/>
      <c r="F16" s="132" t="s">
        <v>152</v>
      </c>
      <c r="G16" s="132"/>
    </row>
    <row r="17" spans="1:7" ht="69.75" customHeight="1">
      <c r="A17" s="44">
        <v>7</v>
      </c>
      <c r="B17" s="131" t="s">
        <v>91</v>
      </c>
      <c r="C17" s="131"/>
      <c r="D17" s="131"/>
      <c r="E17" s="131"/>
      <c r="F17" s="134" t="s">
        <v>153</v>
      </c>
      <c r="G17" s="132"/>
    </row>
    <row r="18" spans="1:7" ht="31.5" customHeight="1">
      <c r="A18" s="44">
        <v>8</v>
      </c>
      <c r="B18" s="131" t="s">
        <v>131</v>
      </c>
      <c r="C18" s="131"/>
      <c r="D18" s="131"/>
      <c r="E18" s="131"/>
      <c r="F18" s="134" t="s">
        <v>191</v>
      </c>
      <c r="G18" s="132"/>
    </row>
    <row r="19" spans="1:7" ht="48" customHeight="1">
      <c r="A19" s="44">
        <v>9</v>
      </c>
      <c r="B19" s="131" t="s">
        <v>92</v>
      </c>
      <c r="C19" s="131"/>
      <c r="D19" s="131"/>
      <c r="E19" s="131"/>
      <c r="F19" s="132" t="s">
        <v>154</v>
      </c>
      <c r="G19" s="132"/>
    </row>
    <row r="20" spans="1:7" ht="33.75" customHeight="1">
      <c r="A20" s="44">
        <v>10</v>
      </c>
      <c r="B20" s="131" t="s">
        <v>93</v>
      </c>
      <c r="C20" s="131"/>
      <c r="D20" s="131"/>
      <c r="E20" s="131"/>
      <c r="F20" s="132" t="s">
        <v>155</v>
      </c>
      <c r="G20" s="132"/>
    </row>
    <row r="21" spans="1:7" ht="32.25" customHeight="1">
      <c r="A21" s="44">
        <v>11</v>
      </c>
      <c r="B21" s="131" t="s">
        <v>94</v>
      </c>
      <c r="C21" s="131"/>
      <c r="D21" s="131"/>
      <c r="E21" s="131"/>
      <c r="F21" s="132">
        <v>0</v>
      </c>
      <c r="G21" s="132"/>
    </row>
    <row r="22" spans="1:7" ht="33.75" customHeight="1">
      <c r="A22" s="44">
        <v>12</v>
      </c>
      <c r="B22" s="131" t="s">
        <v>132</v>
      </c>
      <c r="C22" s="131"/>
      <c r="D22" s="131"/>
      <c r="E22" s="131"/>
      <c r="F22" s="132">
        <v>4</v>
      </c>
      <c r="G22" s="132"/>
    </row>
    <row r="23" spans="1:7" ht="53.25" customHeight="1">
      <c r="A23" s="44">
        <v>13</v>
      </c>
      <c r="B23" s="131" t="s">
        <v>95</v>
      </c>
      <c r="C23" s="131"/>
      <c r="D23" s="131"/>
      <c r="E23" s="131"/>
      <c r="F23" s="132">
        <v>0</v>
      </c>
      <c r="G23" s="132"/>
    </row>
    <row r="24" spans="1:7" ht="37.5" customHeight="1">
      <c r="A24" s="44">
        <v>14</v>
      </c>
      <c r="B24" s="131" t="s">
        <v>96</v>
      </c>
      <c r="C24" s="131"/>
      <c r="D24" s="131"/>
      <c r="E24" s="131"/>
      <c r="F24" s="132">
        <v>0</v>
      </c>
      <c r="G24" s="132"/>
    </row>
    <row r="25" spans="1:7" ht="39" customHeight="1">
      <c r="A25" s="44">
        <v>15</v>
      </c>
      <c r="B25" s="131" t="s">
        <v>97</v>
      </c>
      <c r="C25" s="131"/>
      <c r="D25" s="131"/>
      <c r="E25" s="131"/>
      <c r="F25" s="132" t="s">
        <v>188</v>
      </c>
      <c r="G25" s="132"/>
    </row>
    <row r="26" spans="1:7" ht="47.25" customHeight="1">
      <c r="A26" s="44">
        <v>16</v>
      </c>
      <c r="B26" s="131" t="s">
        <v>98</v>
      </c>
      <c r="C26" s="131"/>
      <c r="D26" s="131"/>
      <c r="E26" s="131"/>
      <c r="F26" s="132">
        <v>0</v>
      </c>
      <c r="G26" s="132"/>
    </row>
    <row r="28" spans="1:7" ht="33" customHeight="1">
      <c r="A28" s="135" t="s">
        <v>99</v>
      </c>
      <c r="B28" s="135"/>
      <c r="C28" s="135"/>
      <c r="D28" s="135"/>
      <c r="E28" s="135"/>
      <c r="F28" s="135"/>
      <c r="G28" s="135"/>
    </row>
  </sheetData>
  <sheetProtection/>
  <mergeCells count="35">
    <mergeCell ref="F23:G23"/>
    <mergeCell ref="F24:G24"/>
    <mergeCell ref="A28:G28"/>
    <mergeCell ref="B25:E25"/>
    <mergeCell ref="B26:E26"/>
    <mergeCell ref="F25:G25"/>
    <mergeCell ref="F26:G26"/>
    <mergeCell ref="B17:E17"/>
    <mergeCell ref="B18:E18"/>
    <mergeCell ref="B19:E19"/>
    <mergeCell ref="B24:E24"/>
    <mergeCell ref="B20:E20"/>
    <mergeCell ref="B21:E21"/>
    <mergeCell ref="B22:E22"/>
    <mergeCell ref="B23:E23"/>
    <mergeCell ref="F17:G17"/>
    <mergeCell ref="F18:G18"/>
    <mergeCell ref="F21:G21"/>
    <mergeCell ref="F22:G22"/>
    <mergeCell ref="F19:G19"/>
    <mergeCell ref="F20:G20"/>
    <mergeCell ref="B15:E15"/>
    <mergeCell ref="F16:G16"/>
    <mergeCell ref="B16:E16"/>
    <mergeCell ref="F15:G15"/>
    <mergeCell ref="F13:G13"/>
    <mergeCell ref="B13:E13"/>
    <mergeCell ref="B14:E14"/>
    <mergeCell ref="F14:G14"/>
    <mergeCell ref="A7:G8"/>
    <mergeCell ref="B12:E12"/>
    <mergeCell ref="F12:G12"/>
    <mergeCell ref="A9:G9"/>
    <mergeCell ref="F11:G11"/>
    <mergeCell ref="B11:E11"/>
  </mergeCells>
  <hyperlinks>
    <hyperlink ref="F17" r:id="rId1" display="www.vdk-kogalym.ru"/>
    <hyperlink ref="F18" r:id="rId2" display="Gorvodokanal.kgl@vdk-kogalym.ru"/>
  </hyperlinks>
  <printOptions/>
  <pageMargins left="0.75" right="0.31" top="0.32" bottom="0.3" header="0.24" footer="0.17"/>
  <pageSetup horizontalDpi="600" verticalDpi="600" orientation="portrait" paperSize="9" scale="92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2:N38"/>
  <sheetViews>
    <sheetView zoomScalePageLayoutView="0" workbookViewId="0" topLeftCell="A25">
      <selection activeCell="C51" sqref="C51"/>
    </sheetView>
  </sheetViews>
  <sheetFormatPr defaultColWidth="9.140625" defaultRowHeight="12.75"/>
  <cols>
    <col min="1" max="1" width="15.8515625" style="50" customWidth="1"/>
    <col min="2" max="2" width="29.421875" style="50" customWidth="1"/>
    <col min="3" max="3" width="22.421875" style="50" customWidth="1"/>
    <col min="4" max="4" width="26.421875" style="50" customWidth="1"/>
    <col min="5" max="7" width="13.140625" style="50" customWidth="1"/>
    <col min="8" max="8" width="8.57421875" style="50" customWidth="1"/>
    <col min="9" max="9" width="8.8515625" style="50" customWidth="1"/>
    <col min="10" max="10" width="8.421875" style="50" customWidth="1"/>
    <col min="11" max="11" width="8.57421875" style="50" customWidth="1"/>
    <col min="12" max="12" width="10.140625" style="50" customWidth="1"/>
    <col min="13" max="13" width="9.57421875" style="50" customWidth="1"/>
    <col min="14" max="14" width="10.140625" style="50" customWidth="1"/>
    <col min="15" max="15" width="8.140625" style="50" customWidth="1"/>
    <col min="16" max="16" width="8.28125" style="50" customWidth="1"/>
    <col min="17" max="16384" width="9.140625" style="50" customWidth="1"/>
  </cols>
  <sheetData>
    <row r="2" spans="1:4" ht="43.5" customHeight="1">
      <c r="A2" s="165" t="s">
        <v>47</v>
      </c>
      <c r="B2" s="166"/>
      <c r="C2" s="166"/>
      <c r="D2" s="166"/>
    </row>
    <row r="4" spans="1:13" ht="32.25" customHeight="1">
      <c r="A4" s="138" t="s">
        <v>50</v>
      </c>
      <c r="B4" s="167"/>
      <c r="C4" s="168" t="s">
        <v>174</v>
      </c>
      <c r="D4" s="169"/>
      <c r="M4" s="51"/>
    </row>
    <row r="5" spans="1:14" ht="32.25" customHeight="1">
      <c r="A5" s="167" t="s">
        <v>140</v>
      </c>
      <c r="B5" s="167"/>
      <c r="C5" s="168"/>
      <c r="D5" s="169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32.25" customHeight="1">
      <c r="A6" s="138" t="s">
        <v>141</v>
      </c>
      <c r="B6" s="167"/>
      <c r="C6" s="168"/>
      <c r="D6" s="169"/>
      <c r="E6" s="52"/>
      <c r="F6" s="52"/>
      <c r="G6" s="52"/>
      <c r="H6" s="52"/>
      <c r="I6" s="52"/>
      <c r="J6" s="52"/>
      <c r="K6" s="52"/>
      <c r="L6" s="53"/>
      <c r="M6" s="53"/>
      <c r="N6" s="53"/>
    </row>
    <row r="7" spans="1:14" ht="32.25" customHeight="1">
      <c r="A7" s="167" t="s">
        <v>49</v>
      </c>
      <c r="B7" s="167"/>
      <c r="C7" s="168"/>
      <c r="D7" s="169"/>
      <c r="E7" s="15"/>
      <c r="F7" s="15"/>
      <c r="G7" s="15"/>
      <c r="H7" s="52"/>
      <c r="I7" s="52"/>
      <c r="J7" s="52"/>
      <c r="K7" s="52"/>
      <c r="L7" s="53"/>
      <c r="M7" s="53"/>
      <c r="N7" s="53"/>
    </row>
    <row r="8" spans="1:14" ht="62.25" customHeight="1">
      <c r="A8" s="138" t="s">
        <v>142</v>
      </c>
      <c r="B8" s="167"/>
      <c r="C8" s="168"/>
      <c r="D8" s="169"/>
      <c r="E8" s="52"/>
      <c r="F8" s="15"/>
      <c r="G8" s="15"/>
      <c r="H8" s="52"/>
      <c r="I8" s="52"/>
      <c r="J8" s="52"/>
      <c r="K8" s="52"/>
      <c r="L8" s="53"/>
      <c r="M8" s="53"/>
      <c r="N8" s="53"/>
    </row>
    <row r="9" spans="1:14" ht="32.25" customHeight="1">
      <c r="A9" s="167" t="s">
        <v>48</v>
      </c>
      <c r="B9" s="167"/>
      <c r="C9" s="168"/>
      <c r="D9" s="169"/>
      <c r="E9" s="52"/>
      <c r="F9" s="15"/>
      <c r="G9" s="15"/>
      <c r="H9" s="52"/>
      <c r="I9" s="52"/>
      <c r="J9" s="52"/>
      <c r="K9" s="52"/>
      <c r="L9" s="53"/>
      <c r="M9" s="53"/>
      <c r="N9" s="53"/>
    </row>
    <row r="10" spans="1:14" ht="15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3" spans="1:4" ht="45.75" customHeight="1">
      <c r="A13" s="165" t="s">
        <v>51</v>
      </c>
      <c r="B13" s="166"/>
      <c r="C13" s="166"/>
      <c r="D13" s="166"/>
    </row>
    <row r="15" spans="1:4" ht="35.25" customHeight="1">
      <c r="A15" s="23" t="s">
        <v>52</v>
      </c>
      <c r="B15" s="132" t="s">
        <v>53</v>
      </c>
      <c r="C15" s="132"/>
      <c r="D15" s="23" t="s">
        <v>54</v>
      </c>
    </row>
    <row r="16" spans="1:4" ht="24.75" customHeight="1">
      <c r="A16" s="54"/>
      <c r="B16" s="170"/>
      <c r="C16" s="170"/>
      <c r="D16" s="54"/>
    </row>
    <row r="17" spans="1:4" ht="24.75" customHeight="1">
      <c r="A17" s="54"/>
      <c r="B17" s="170"/>
      <c r="C17" s="170"/>
      <c r="D17" s="54"/>
    </row>
    <row r="20" spans="1:4" ht="39" customHeight="1">
      <c r="A20" s="165" t="s">
        <v>55</v>
      </c>
      <c r="B20" s="166"/>
      <c r="C20" s="166"/>
      <c r="D20" s="166"/>
    </row>
    <row r="22" spans="1:4" ht="69" customHeight="1">
      <c r="A22" s="23" t="s">
        <v>52</v>
      </c>
      <c r="B22" s="23" t="s">
        <v>56</v>
      </c>
      <c r="C22" s="23" t="s">
        <v>57</v>
      </c>
      <c r="D22" s="23" t="s">
        <v>58</v>
      </c>
    </row>
    <row r="23" spans="1:4" ht="19.5" customHeight="1">
      <c r="A23" s="54"/>
      <c r="B23" s="54"/>
      <c r="C23" s="54"/>
      <c r="D23" s="54"/>
    </row>
    <row r="24" spans="1:4" ht="19.5" customHeight="1">
      <c r="A24" s="54"/>
      <c r="B24" s="54"/>
      <c r="C24" s="54"/>
      <c r="D24" s="54"/>
    </row>
    <row r="27" spans="1:4" ht="40.5" customHeight="1">
      <c r="A27" s="165" t="s">
        <v>59</v>
      </c>
      <c r="B27" s="166"/>
      <c r="C27" s="166"/>
      <c r="D27" s="166"/>
    </row>
    <row r="29" spans="1:4" ht="70.5" customHeight="1">
      <c r="A29" s="55" t="s">
        <v>60</v>
      </c>
      <c r="B29" s="23" t="s">
        <v>52</v>
      </c>
      <c r="C29" s="23" t="s">
        <v>61</v>
      </c>
      <c r="D29" s="23" t="s">
        <v>62</v>
      </c>
    </row>
    <row r="30" spans="1:4" ht="24" customHeight="1">
      <c r="A30" s="54"/>
      <c r="B30" s="54"/>
      <c r="C30" s="54"/>
      <c r="D30" s="54"/>
    </row>
    <row r="31" spans="1:4" ht="24" customHeight="1">
      <c r="A31" s="54"/>
      <c r="B31" s="54"/>
      <c r="C31" s="54"/>
      <c r="D31" s="54"/>
    </row>
    <row r="34" spans="1:4" ht="15.75">
      <c r="A34" s="166" t="s">
        <v>143</v>
      </c>
      <c r="B34" s="166"/>
      <c r="C34" s="166"/>
      <c r="D34" s="166"/>
    </row>
    <row r="36" spans="1:4" ht="27.75" customHeight="1">
      <c r="A36" s="171" t="s">
        <v>144</v>
      </c>
      <c r="B36" s="171"/>
      <c r="C36" s="171" t="s">
        <v>145</v>
      </c>
      <c r="D36" s="171"/>
    </row>
    <row r="37" spans="1:4" ht="15.75">
      <c r="A37" s="170"/>
      <c r="B37" s="170"/>
      <c r="C37" s="170"/>
      <c r="D37" s="170"/>
    </row>
    <row r="38" spans="1:4" ht="15.75">
      <c r="A38" s="170"/>
      <c r="B38" s="170"/>
      <c r="C38" s="170"/>
      <c r="D38" s="170"/>
    </row>
  </sheetData>
  <sheetProtection/>
  <mergeCells count="26">
    <mergeCell ref="A38:B38"/>
    <mergeCell ref="C38:D38"/>
    <mergeCell ref="A36:B36"/>
    <mergeCell ref="C36:D36"/>
    <mergeCell ref="A37:B37"/>
    <mergeCell ref="C37:D37"/>
    <mergeCell ref="C9:D9"/>
    <mergeCell ref="A7:B7"/>
    <mergeCell ref="A8:B8"/>
    <mergeCell ref="A20:D20"/>
    <mergeCell ref="A9:B9"/>
    <mergeCell ref="C7:D7"/>
    <mergeCell ref="C8:D8"/>
    <mergeCell ref="A27:D27"/>
    <mergeCell ref="A34:D34"/>
    <mergeCell ref="A13:D13"/>
    <mergeCell ref="B15:C15"/>
    <mergeCell ref="B16:C16"/>
    <mergeCell ref="B17:C17"/>
    <mergeCell ref="A2:D2"/>
    <mergeCell ref="A4:B4"/>
    <mergeCell ref="A5:B5"/>
    <mergeCell ref="A6:B6"/>
    <mergeCell ref="C4:D4"/>
    <mergeCell ref="C5:D5"/>
    <mergeCell ref="C6:D6"/>
  </mergeCells>
  <printOptions/>
  <pageMargins left="0.43" right="0.23" top="0.2" bottom="0.21" header="0.17" footer="0.17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13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41.140625" style="50" customWidth="1"/>
    <col min="2" max="2" width="37.421875" style="50" customWidth="1"/>
    <col min="3" max="3" width="11.140625" style="50" customWidth="1"/>
    <col min="4" max="4" width="13.8515625" style="50" customWidth="1"/>
    <col min="5" max="5" width="11.140625" style="50" customWidth="1"/>
    <col min="6" max="6" width="9.421875" style="50" customWidth="1"/>
    <col min="7" max="7" width="8.8515625" style="50" customWidth="1"/>
    <col min="8" max="8" width="8.421875" style="50" customWidth="1"/>
    <col min="9" max="9" width="8.57421875" style="50" customWidth="1"/>
    <col min="10" max="10" width="7.28125" style="50" customWidth="1"/>
    <col min="11" max="11" width="9.57421875" style="50" customWidth="1"/>
    <col min="12" max="12" width="10.140625" style="50" customWidth="1"/>
    <col min="13" max="13" width="8.140625" style="50" customWidth="1"/>
    <col min="14" max="14" width="8.28125" style="50" customWidth="1"/>
    <col min="15" max="16384" width="9.140625" style="50" customWidth="1"/>
  </cols>
  <sheetData>
    <row r="2" spans="1:12" ht="99.75" customHeight="1">
      <c r="A2" s="165" t="s">
        <v>63</v>
      </c>
      <c r="B2" s="166"/>
      <c r="L2" s="51"/>
    </row>
    <row r="3" spans="1:13" ht="16.5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47.25" customHeight="1">
      <c r="A4" s="85" t="s">
        <v>64</v>
      </c>
      <c r="B4" s="86" t="s">
        <v>171</v>
      </c>
      <c r="C4" s="52"/>
      <c r="D4" s="52"/>
      <c r="E4" s="52"/>
      <c r="F4" s="52"/>
      <c r="G4" s="52"/>
      <c r="H4" s="52"/>
      <c r="I4" s="52"/>
      <c r="J4" s="52"/>
      <c r="K4" s="53"/>
      <c r="L4" s="53"/>
      <c r="M4" s="53"/>
    </row>
    <row r="5" spans="1:13" ht="47.25" customHeight="1">
      <c r="A5" s="87" t="s">
        <v>65</v>
      </c>
      <c r="B5" s="88" t="s">
        <v>171</v>
      </c>
      <c r="C5" s="15"/>
      <c r="D5" s="15"/>
      <c r="E5" s="15"/>
      <c r="F5" s="15"/>
      <c r="G5" s="52"/>
      <c r="H5" s="52"/>
      <c r="I5" s="52"/>
      <c r="J5" s="52"/>
      <c r="K5" s="53"/>
      <c r="L5" s="53"/>
      <c r="M5" s="53"/>
    </row>
    <row r="6" spans="1:13" ht="84" customHeight="1">
      <c r="A6" s="87" t="s">
        <v>66</v>
      </c>
      <c r="B6" s="88" t="s">
        <v>171</v>
      </c>
      <c r="C6" s="52"/>
      <c r="D6" s="52"/>
      <c r="E6" s="52"/>
      <c r="F6" s="52"/>
      <c r="G6" s="52"/>
      <c r="H6" s="52"/>
      <c r="I6" s="52"/>
      <c r="J6" s="52"/>
      <c r="K6" s="53"/>
      <c r="L6" s="53"/>
      <c r="M6" s="53"/>
    </row>
    <row r="7" spans="1:13" ht="39.75" customHeight="1" thickBot="1">
      <c r="A7" s="89" t="s">
        <v>67</v>
      </c>
      <c r="B7" s="110">
        <v>0</v>
      </c>
      <c r="C7" s="52"/>
      <c r="D7" s="52"/>
      <c r="E7" s="52"/>
      <c r="F7" s="52"/>
      <c r="G7" s="52"/>
      <c r="H7" s="52"/>
      <c r="I7" s="52"/>
      <c r="J7" s="52"/>
      <c r="K7" s="53"/>
      <c r="L7" s="53"/>
      <c r="M7" s="53"/>
    </row>
    <row r="8" spans="1:13" ht="15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2" ht="63" customHeight="1">
      <c r="A9" s="172" t="s">
        <v>68</v>
      </c>
      <c r="B9" s="172"/>
    </row>
    <row r="10" spans="1:5" ht="15.75" customHeight="1">
      <c r="A10" s="157" t="s">
        <v>172</v>
      </c>
      <c r="B10" s="157"/>
      <c r="C10" s="1"/>
      <c r="D10" s="1"/>
      <c r="E10" s="1"/>
    </row>
    <row r="12" ht="15.75">
      <c r="A12" s="50" t="s">
        <v>176</v>
      </c>
    </row>
    <row r="13" spans="1:2" ht="33.75" customHeight="1">
      <c r="A13" s="172" t="s">
        <v>175</v>
      </c>
      <c r="B13" s="172"/>
    </row>
  </sheetData>
  <sheetProtection/>
  <mergeCells count="4">
    <mergeCell ref="A2:B2"/>
    <mergeCell ref="A9:B9"/>
    <mergeCell ref="A10:B10"/>
    <mergeCell ref="A13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4:B6">
      <formula1>900</formula1>
    </dataValidation>
  </dataValidations>
  <printOptions/>
  <pageMargins left="0.43" right="0.23" top="0.2" bottom="0.21" header="0.17" footer="0.17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51.7109375" style="50" customWidth="1"/>
    <col min="2" max="2" width="30.8515625" style="50" customWidth="1"/>
    <col min="3" max="10" width="9.140625" style="50" customWidth="1"/>
    <col min="11" max="14" width="8.140625" style="50" customWidth="1"/>
    <col min="15" max="16384" width="9.140625" style="50" customWidth="1"/>
  </cols>
  <sheetData>
    <row r="1" ht="15.75">
      <c r="P1" s="51"/>
    </row>
    <row r="2" spans="1:17" ht="57" customHeight="1">
      <c r="A2" s="156" t="s">
        <v>69</v>
      </c>
      <c r="B2" s="15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21" ht="15.75">
      <c r="A3" s="53"/>
      <c r="B3" s="53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  <c r="P3" s="53"/>
      <c r="Q3" s="53"/>
      <c r="T3" s="52"/>
      <c r="U3" s="65"/>
    </row>
    <row r="4" spans="1:21" ht="205.5" customHeight="1">
      <c r="A4" s="66" t="s">
        <v>70</v>
      </c>
      <c r="B4" s="122" t="s">
        <v>190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/>
      <c r="P4" s="53"/>
      <c r="Q4" s="53"/>
      <c r="T4" s="52"/>
      <c r="U4" s="65"/>
    </row>
    <row r="5" spans="1:21" ht="15.75">
      <c r="A5" s="67"/>
      <c r="B5" s="67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3"/>
      <c r="P5" s="53"/>
      <c r="Q5" s="53"/>
      <c r="T5" s="52"/>
      <c r="U5" s="65"/>
    </row>
    <row r="6" spans="1:20" ht="61.5" customHeight="1">
      <c r="A6" s="173" t="s">
        <v>71</v>
      </c>
      <c r="B6" s="173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53"/>
      <c r="Q6" s="53"/>
      <c r="T6" s="52"/>
    </row>
    <row r="7" spans="1:20" ht="15.75">
      <c r="A7" s="67"/>
      <c r="B7" s="67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  <c r="P7" s="53"/>
      <c r="Q7" s="53"/>
      <c r="T7" s="52"/>
    </row>
    <row r="8" spans="1:20" ht="15.75">
      <c r="A8" s="67"/>
      <c r="B8" s="67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3"/>
      <c r="P8" s="53"/>
      <c r="Q8" s="53"/>
      <c r="T8" s="52"/>
    </row>
    <row r="9" spans="1:26" ht="15.75">
      <c r="A9" s="67"/>
      <c r="B9" s="67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3"/>
      <c r="P9" s="53"/>
      <c r="Q9" s="53"/>
      <c r="T9" s="15"/>
      <c r="U9" s="52"/>
      <c r="V9" s="15"/>
      <c r="W9" s="52"/>
      <c r="X9" s="15"/>
      <c r="Y9" s="15"/>
      <c r="Z9" s="15"/>
    </row>
    <row r="10" spans="1:26" ht="15.75">
      <c r="A10" s="67"/>
      <c r="B10" s="67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53"/>
      <c r="Q10" s="53"/>
      <c r="T10" s="15"/>
      <c r="U10" s="52"/>
      <c r="V10" s="15"/>
      <c r="W10" s="52"/>
      <c r="X10" s="15"/>
      <c r="Y10" s="15"/>
      <c r="Z10" s="15"/>
    </row>
    <row r="11" spans="1:26" ht="15.75">
      <c r="A11" s="67"/>
      <c r="B11" s="67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53"/>
      <c r="Q11" s="53"/>
      <c r="T11" s="15"/>
      <c r="U11" s="52"/>
      <c r="V11" s="15"/>
      <c r="W11" s="52"/>
      <c r="X11" s="15"/>
      <c r="Y11" s="15"/>
      <c r="Z11" s="15"/>
    </row>
    <row r="12" spans="1:26" ht="15.75">
      <c r="A12" s="67"/>
      <c r="B12" s="67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T12" s="52"/>
      <c r="U12" s="52"/>
      <c r="V12" s="52"/>
      <c r="W12" s="52"/>
      <c r="X12" s="15"/>
      <c r="Y12" s="52"/>
      <c r="Z12" s="15"/>
    </row>
    <row r="13" spans="1:17" ht="15.75">
      <c r="A13" s="68"/>
      <c r="B13" s="68"/>
      <c r="C13" s="52"/>
      <c r="D13" s="52"/>
      <c r="E13" s="52"/>
      <c r="F13" s="52"/>
      <c r="G13" s="52"/>
      <c r="H13" s="52"/>
      <c r="I13" s="52"/>
      <c r="J13" s="52"/>
      <c r="K13" s="15"/>
      <c r="L13" s="15"/>
      <c r="M13" s="15"/>
      <c r="N13" s="15"/>
      <c r="O13" s="15"/>
      <c r="P13" s="15"/>
      <c r="Q13" s="15"/>
    </row>
    <row r="14" spans="1:17" ht="15.75">
      <c r="A14" s="69"/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</row>
    <row r="15" spans="1:2" ht="15.75">
      <c r="A15" s="71"/>
      <c r="B15" s="71"/>
    </row>
    <row r="16" spans="1:2" ht="15.75">
      <c r="A16" s="71"/>
      <c r="B16" s="71"/>
    </row>
    <row r="17" spans="1:2" ht="15.75">
      <c r="A17" s="71"/>
      <c r="B17" s="71"/>
    </row>
    <row r="18" spans="1:2" ht="15.75">
      <c r="A18" s="71"/>
      <c r="B18" s="71"/>
    </row>
    <row r="19" spans="1:2" ht="15.75">
      <c r="A19" s="71"/>
      <c r="B19" s="71"/>
    </row>
    <row r="20" spans="1:2" ht="15.75">
      <c r="A20" s="71"/>
      <c r="B20" s="71"/>
    </row>
    <row r="21" spans="1:2" ht="15.75">
      <c r="A21" s="71"/>
      <c r="B21" s="71"/>
    </row>
    <row r="22" spans="1:2" ht="15.75">
      <c r="A22" s="71"/>
      <c r="B22" s="71"/>
    </row>
    <row r="23" spans="1:2" ht="15.75">
      <c r="A23" s="71"/>
      <c r="B23" s="71"/>
    </row>
    <row r="24" spans="1:2" ht="15.75">
      <c r="A24" s="71"/>
      <c r="B24" s="71"/>
    </row>
    <row r="25" spans="1:2" ht="15.75">
      <c r="A25" s="71"/>
      <c r="B25" s="71"/>
    </row>
    <row r="26" spans="1:2" ht="15.75">
      <c r="A26" s="71"/>
      <c r="B26" s="71"/>
    </row>
    <row r="27" spans="1:2" ht="15.75">
      <c r="A27" s="71"/>
      <c r="B27" s="71"/>
    </row>
  </sheetData>
  <sheetProtection/>
  <mergeCells count="2">
    <mergeCell ref="A2:B2"/>
    <mergeCell ref="A6:B6"/>
  </mergeCells>
  <printOptions/>
  <pageMargins left="0.17" right="0.23" top="0.27" bottom="1" header="0.21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9" sqref="A9:B10"/>
    </sheetView>
  </sheetViews>
  <sheetFormatPr defaultColWidth="9.140625" defaultRowHeight="12.75"/>
  <cols>
    <col min="1" max="1" width="46.57421875" style="50" customWidth="1"/>
    <col min="2" max="2" width="38.28125" style="50" customWidth="1"/>
    <col min="3" max="4" width="16.28125" style="50" customWidth="1"/>
    <col min="5" max="11" width="10.421875" style="50" customWidth="1"/>
    <col min="12" max="14" width="8.140625" style="50" customWidth="1"/>
    <col min="15" max="16384" width="9.140625" style="50" customWidth="1"/>
  </cols>
  <sheetData>
    <row r="1" ht="15.75">
      <c r="J1" s="51"/>
    </row>
    <row r="2" spans="1:11" ht="62.25" customHeight="1">
      <c r="A2" s="156" t="s">
        <v>72</v>
      </c>
      <c r="B2" s="156"/>
      <c r="C2" s="52"/>
      <c r="D2" s="52"/>
      <c r="E2" s="52"/>
      <c r="F2" s="52"/>
      <c r="G2" s="52"/>
      <c r="H2" s="52"/>
      <c r="I2" s="52"/>
      <c r="J2" s="52"/>
      <c r="K2" s="52"/>
    </row>
    <row r="3" spans="1:11" ht="16.5" thickBot="1">
      <c r="A3" s="52"/>
      <c r="B3" s="52"/>
      <c r="C3" s="52"/>
      <c r="D3" s="52"/>
      <c r="E3" s="52"/>
      <c r="F3" s="52"/>
      <c r="G3" s="52"/>
      <c r="H3" s="52"/>
      <c r="I3" s="53"/>
      <c r="J3" s="53"/>
      <c r="K3" s="53"/>
    </row>
    <row r="4" spans="1:11" ht="52.5" customHeight="1">
      <c r="A4" s="90" t="s">
        <v>76</v>
      </c>
      <c r="B4" s="86" t="s">
        <v>171</v>
      </c>
      <c r="C4" s="15"/>
      <c r="D4" s="15"/>
      <c r="E4" s="52"/>
      <c r="F4" s="52"/>
      <c r="G4" s="52"/>
      <c r="H4" s="52"/>
      <c r="I4" s="53"/>
      <c r="J4" s="53"/>
      <c r="K4" s="53"/>
    </row>
    <row r="5" spans="1:11" ht="80.25" customHeight="1">
      <c r="A5" s="91" t="s">
        <v>75</v>
      </c>
      <c r="B5" s="88" t="s">
        <v>171</v>
      </c>
      <c r="C5" s="15"/>
      <c r="D5" s="15"/>
      <c r="E5" s="52"/>
      <c r="F5" s="52"/>
      <c r="G5" s="52"/>
      <c r="H5" s="52"/>
      <c r="I5" s="53"/>
      <c r="J5" s="53"/>
      <c r="K5" s="53"/>
    </row>
    <row r="6" spans="1:11" ht="131.25" customHeight="1">
      <c r="A6" s="91" t="s">
        <v>74</v>
      </c>
      <c r="B6" s="88" t="s">
        <v>171</v>
      </c>
      <c r="C6" s="15"/>
      <c r="D6" s="15"/>
      <c r="E6" s="15"/>
      <c r="F6" s="15"/>
      <c r="G6" s="15"/>
      <c r="H6" s="15"/>
      <c r="I6" s="15"/>
      <c r="J6" s="15"/>
      <c r="K6" s="15"/>
    </row>
    <row r="7" spans="1:2" ht="67.5" customHeight="1" thickBot="1">
      <c r="A7" s="92" t="s">
        <v>73</v>
      </c>
      <c r="B7" s="93" t="s">
        <v>171</v>
      </c>
    </row>
    <row r="9" ht="15.75">
      <c r="A9" s="50" t="s">
        <v>176</v>
      </c>
    </row>
    <row r="10" spans="1:2" ht="45.75" customHeight="1">
      <c r="A10" s="172" t="s">
        <v>175</v>
      </c>
      <c r="B10" s="172"/>
    </row>
    <row r="11" spans="1:2" ht="15.75">
      <c r="A11" s="174"/>
      <c r="B11" s="174"/>
    </row>
  </sheetData>
  <sheetProtection/>
  <mergeCells count="3">
    <mergeCell ref="A2:B2"/>
    <mergeCell ref="A11:B11"/>
    <mergeCell ref="A10:B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4:B7">
      <formula1>900</formula1>
    </dataValidation>
  </dataValidations>
  <printOptions/>
  <pageMargins left="0.15748031496062992" right="0.2362204724409449" top="0.2755905511811024" bottom="0.984251968503937" header="0.1968503937007874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8.28125" style="50" customWidth="1"/>
    <col min="2" max="2" width="30.28125" style="50" customWidth="1"/>
    <col min="3" max="4" width="16.28125" style="50" customWidth="1"/>
    <col min="5" max="5" width="9.8515625" style="50" customWidth="1"/>
    <col min="6" max="6" width="11.140625" style="50" customWidth="1"/>
    <col min="7" max="7" width="9.00390625" style="50" customWidth="1"/>
    <col min="8" max="8" width="9.140625" style="50" customWidth="1"/>
    <col min="9" max="10" width="13.140625" style="50" customWidth="1"/>
    <col min="11" max="11" width="10.421875" style="50" customWidth="1"/>
    <col min="12" max="14" width="8.140625" style="50" customWidth="1"/>
    <col min="15" max="15" width="31.421875" style="50" customWidth="1"/>
    <col min="16" max="16384" width="9.140625" style="50" customWidth="1"/>
  </cols>
  <sheetData>
    <row r="1" ht="15.75">
      <c r="J1" s="51"/>
    </row>
    <row r="2" spans="1:11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5" ht="69.75" customHeight="1">
      <c r="A3" s="156" t="s">
        <v>77</v>
      </c>
      <c r="B3" s="156"/>
      <c r="C3" s="52"/>
      <c r="D3" s="52"/>
      <c r="E3" s="52"/>
      <c r="F3" s="52"/>
      <c r="G3" s="52"/>
      <c r="H3" s="52"/>
      <c r="I3" s="53"/>
      <c r="J3" s="53"/>
      <c r="K3" s="53"/>
      <c r="O3" s="72"/>
    </row>
    <row r="4" spans="1:15" ht="15.75">
      <c r="A4" s="15"/>
      <c r="B4" s="15"/>
      <c r="C4" s="15"/>
      <c r="D4" s="15"/>
      <c r="E4" s="52"/>
      <c r="F4" s="52"/>
      <c r="G4" s="52"/>
      <c r="H4" s="52"/>
      <c r="I4" s="53"/>
      <c r="J4" s="53"/>
      <c r="K4" s="53"/>
      <c r="O4" s="72"/>
    </row>
    <row r="5" spans="1:15" ht="15.75">
      <c r="A5" s="15"/>
      <c r="B5" s="15"/>
      <c r="C5" s="15"/>
      <c r="D5" s="15"/>
      <c r="E5" s="52"/>
      <c r="F5" s="52"/>
      <c r="G5" s="52"/>
      <c r="H5" s="52"/>
      <c r="I5" s="53"/>
      <c r="J5" s="53"/>
      <c r="K5" s="53"/>
      <c r="O5" s="72"/>
    </row>
    <row r="6" spans="1:11" ht="55.5" customHeight="1">
      <c r="A6" s="64" t="s">
        <v>146</v>
      </c>
      <c r="B6" s="64"/>
      <c r="C6" s="15"/>
      <c r="D6" s="15"/>
      <c r="E6" s="15"/>
      <c r="F6" s="15"/>
      <c r="G6" s="15"/>
      <c r="H6" s="15"/>
      <c r="I6" s="15"/>
      <c r="J6" s="15"/>
      <c r="K6" s="15"/>
    </row>
    <row r="7" spans="1:2" ht="44.25" customHeight="1">
      <c r="A7" s="64" t="s">
        <v>79</v>
      </c>
      <c r="B7" s="64"/>
    </row>
    <row r="8" spans="1:2" ht="44.25" customHeight="1">
      <c r="A8" s="64" t="s">
        <v>78</v>
      </c>
      <c r="B8" s="64"/>
    </row>
    <row r="11" spans="1:2" ht="15.75">
      <c r="A11" s="174"/>
      <c r="B11" s="174"/>
    </row>
  </sheetData>
  <sheetProtection/>
  <mergeCells count="2">
    <mergeCell ref="A11:B11"/>
    <mergeCell ref="A3:B3"/>
  </mergeCells>
  <printOptions/>
  <pageMargins left="0.17" right="0.23" top="0.27" bottom="1" header="0.21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2.57421875" style="50" customWidth="1"/>
    <col min="2" max="2" width="38.57421875" style="50" customWidth="1"/>
    <col min="3" max="3" width="14.00390625" style="50" customWidth="1"/>
    <col min="4" max="4" width="12.8515625" style="50" customWidth="1"/>
    <col min="5" max="5" width="14.57421875" style="50" customWidth="1"/>
    <col min="6" max="6" width="8.7109375" style="50" customWidth="1"/>
    <col min="7" max="7" width="11.00390625" style="50" customWidth="1"/>
    <col min="8" max="8" width="9.140625" style="50" customWidth="1"/>
    <col min="9" max="9" width="9.00390625" style="50" customWidth="1"/>
    <col min="10" max="10" width="13.140625" style="50" customWidth="1"/>
    <col min="11" max="11" width="10.421875" style="50" customWidth="1"/>
    <col min="12" max="14" width="8.140625" style="50" customWidth="1"/>
    <col min="15" max="15" width="31.421875" style="50" customWidth="1"/>
    <col min="16" max="16384" width="9.140625" style="50" customWidth="1"/>
  </cols>
  <sheetData>
    <row r="1" ht="15.75">
      <c r="K1" s="51"/>
    </row>
    <row r="2" spans="1:12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57" customHeight="1">
      <c r="A3" s="156" t="s">
        <v>80</v>
      </c>
      <c r="B3" s="156"/>
      <c r="C3" s="52"/>
      <c r="D3" s="52"/>
      <c r="E3" s="52"/>
      <c r="F3" s="52"/>
      <c r="G3" s="52"/>
      <c r="H3" s="52"/>
      <c r="I3" s="52"/>
      <c r="J3" s="53"/>
      <c r="K3" s="53"/>
      <c r="L3" s="53"/>
    </row>
    <row r="4" spans="1:12" ht="15.75">
      <c r="A4" s="52"/>
      <c r="B4" s="15"/>
      <c r="C4" s="15"/>
      <c r="D4" s="15"/>
      <c r="E4" s="15"/>
      <c r="F4" s="52"/>
      <c r="G4" s="52"/>
      <c r="H4" s="52"/>
      <c r="I4" s="52"/>
      <c r="J4" s="53"/>
      <c r="K4" s="53"/>
      <c r="L4" s="53"/>
    </row>
    <row r="5" spans="1:12" ht="29.25" customHeight="1">
      <c r="A5" s="24" t="s">
        <v>2</v>
      </c>
      <c r="B5" s="74" t="s">
        <v>167</v>
      </c>
      <c r="C5" s="52"/>
      <c r="D5" s="52"/>
      <c r="E5" s="52"/>
      <c r="F5" s="52"/>
      <c r="G5" s="52"/>
      <c r="H5" s="52"/>
      <c r="I5" s="52"/>
      <c r="J5" s="53"/>
      <c r="K5" s="53"/>
      <c r="L5" s="53"/>
    </row>
    <row r="6" spans="1:12" ht="47.25" customHeight="1">
      <c r="A6" s="24" t="s">
        <v>81</v>
      </c>
      <c r="B6" s="64" t="s">
        <v>196</v>
      </c>
      <c r="C6" s="52"/>
      <c r="D6" s="52"/>
      <c r="E6" s="52"/>
      <c r="F6" s="52"/>
      <c r="G6" s="52"/>
      <c r="H6" s="52"/>
      <c r="I6" s="52"/>
      <c r="J6" s="53"/>
      <c r="K6" s="53"/>
      <c r="L6" s="53"/>
    </row>
    <row r="7" spans="1:12" ht="29.25" customHeight="1">
      <c r="A7" s="24" t="s">
        <v>82</v>
      </c>
      <c r="B7" s="124" t="s">
        <v>189</v>
      </c>
      <c r="C7" s="15"/>
      <c r="D7" s="15"/>
      <c r="E7" s="15"/>
      <c r="F7" s="52"/>
      <c r="G7" s="52"/>
      <c r="H7" s="52"/>
      <c r="I7" s="52"/>
      <c r="J7" s="52"/>
      <c r="K7" s="52"/>
      <c r="L7" s="52"/>
    </row>
    <row r="8" spans="1:12" ht="78.75" customHeight="1">
      <c r="A8" s="24" t="s">
        <v>83</v>
      </c>
      <c r="B8" s="123" t="s">
        <v>195</v>
      </c>
      <c r="C8" s="15"/>
      <c r="D8" s="15"/>
      <c r="E8" s="15"/>
      <c r="F8" s="52"/>
      <c r="G8" s="52"/>
      <c r="H8" s="52"/>
      <c r="I8" s="52"/>
      <c r="J8" s="52"/>
      <c r="K8" s="52"/>
      <c r="L8" s="52"/>
    </row>
    <row r="9" spans="1:2" ht="54.75" customHeight="1">
      <c r="A9" s="73" t="s">
        <v>3</v>
      </c>
      <c r="B9" s="64" t="s">
        <v>197</v>
      </c>
    </row>
    <row r="10" spans="1:2" ht="36.75" customHeight="1">
      <c r="A10" s="73" t="s">
        <v>1</v>
      </c>
      <c r="B10" s="111">
        <v>6.56</v>
      </c>
    </row>
    <row r="11" spans="1:2" ht="85.5" customHeight="1">
      <c r="A11" s="73" t="s">
        <v>0</v>
      </c>
      <c r="B11" s="55" t="s">
        <v>177</v>
      </c>
    </row>
    <row r="13" spans="1:5" ht="22.5" customHeight="1">
      <c r="A13" s="175" t="s">
        <v>168</v>
      </c>
      <c r="B13" s="175"/>
      <c r="C13" s="175"/>
      <c r="D13" s="175"/>
      <c r="E13" s="175"/>
    </row>
  </sheetData>
  <sheetProtection/>
  <mergeCells count="2">
    <mergeCell ref="A3:B3"/>
    <mergeCell ref="A13:E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7">
      <formula1>900</formula1>
    </dataValidation>
  </dataValidations>
  <printOptions/>
  <pageMargins left="0.15748031496062992" right="0.2362204724409449" top="0.2755905511811024" bottom="0.984251968503937" header="0.1968503937007874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5" sqref="N3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21" sqref="T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Q13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5.00390625" style="17" customWidth="1"/>
    <col min="2" max="2" width="16.00390625" style="17" customWidth="1"/>
    <col min="3" max="3" width="13.00390625" style="17" customWidth="1"/>
    <col min="4" max="4" width="10.421875" style="17" customWidth="1"/>
    <col min="5" max="5" width="21.57421875" style="17" customWidth="1"/>
    <col min="6" max="6" width="11.421875" style="17" customWidth="1"/>
    <col min="7" max="7" width="10.421875" style="17" customWidth="1"/>
    <col min="8" max="11" width="9.421875" style="17" customWidth="1"/>
    <col min="12" max="12" width="9.57421875" style="17" customWidth="1"/>
    <col min="13" max="13" width="13.421875" style="17" customWidth="1"/>
    <col min="14" max="14" width="8.140625" style="17" customWidth="1"/>
    <col min="15" max="15" width="8.28125" style="17" customWidth="1"/>
    <col min="16" max="16384" width="9.140625" style="17" customWidth="1"/>
  </cols>
  <sheetData>
    <row r="1" spans="1:14" ht="24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5" ht="54" customHeight="1">
      <c r="A2" s="136" t="s">
        <v>100</v>
      </c>
      <c r="B2" s="137"/>
      <c r="C2" s="137"/>
      <c r="D2" s="137"/>
      <c r="E2" s="137"/>
      <c r="F2" s="137"/>
      <c r="G2" s="137"/>
      <c r="H2" s="137"/>
      <c r="I2" s="62"/>
      <c r="J2" s="62"/>
      <c r="K2" s="62"/>
      <c r="L2" s="62"/>
      <c r="M2" s="62"/>
      <c r="N2" s="62"/>
      <c r="O2" s="62"/>
    </row>
    <row r="3" spans="1:15" ht="15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51"/>
      <c r="N3" s="62"/>
      <c r="O3" s="62"/>
    </row>
    <row r="4" spans="1:15" ht="15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62"/>
    </row>
    <row r="5" spans="1:15" ht="63" customHeight="1">
      <c r="A5" s="138" t="s">
        <v>104</v>
      </c>
      <c r="B5" s="138"/>
      <c r="C5" s="138"/>
      <c r="D5" s="138"/>
      <c r="E5" s="138"/>
      <c r="F5" s="139" t="s">
        <v>156</v>
      </c>
      <c r="G5" s="140"/>
      <c r="H5" s="141"/>
      <c r="I5" s="16"/>
      <c r="J5" s="16"/>
      <c r="K5" s="16"/>
      <c r="L5" s="53"/>
      <c r="M5" s="53"/>
      <c r="N5" s="53"/>
      <c r="O5" s="62"/>
    </row>
    <row r="6" spans="1:17" ht="36.75" customHeight="1">
      <c r="A6" s="138" t="s">
        <v>105</v>
      </c>
      <c r="B6" s="138"/>
      <c r="C6" s="138"/>
      <c r="D6" s="138"/>
      <c r="E6" s="138"/>
      <c r="F6" s="139" t="s">
        <v>192</v>
      </c>
      <c r="G6" s="140"/>
      <c r="H6" s="141"/>
      <c r="I6" s="16"/>
      <c r="J6" s="16"/>
      <c r="K6" s="16"/>
      <c r="L6" s="53"/>
      <c r="M6" s="53"/>
      <c r="N6" s="53"/>
      <c r="O6" s="62"/>
      <c r="P6" s="143"/>
      <c r="Q6" s="62"/>
    </row>
    <row r="7" spans="1:17" ht="36.75" customHeight="1">
      <c r="A7" s="138" t="s">
        <v>103</v>
      </c>
      <c r="B7" s="138"/>
      <c r="C7" s="138"/>
      <c r="D7" s="138"/>
      <c r="E7" s="138"/>
      <c r="F7" s="132">
        <v>1455.9</v>
      </c>
      <c r="G7" s="132"/>
      <c r="H7" s="132"/>
      <c r="I7" s="16"/>
      <c r="J7" s="16"/>
      <c r="K7" s="16"/>
      <c r="L7" s="53"/>
      <c r="M7" s="53"/>
      <c r="N7" s="53"/>
      <c r="O7" s="62"/>
      <c r="P7" s="143"/>
      <c r="Q7" s="62"/>
    </row>
    <row r="8" spans="1:17" ht="36.75" customHeight="1">
      <c r="A8" s="138" t="s">
        <v>102</v>
      </c>
      <c r="B8" s="138"/>
      <c r="C8" s="138"/>
      <c r="D8" s="138"/>
      <c r="E8" s="138"/>
      <c r="F8" s="139" t="s">
        <v>193</v>
      </c>
      <c r="G8" s="140"/>
      <c r="H8" s="141"/>
      <c r="I8" s="52"/>
      <c r="J8" s="52"/>
      <c r="K8" s="52"/>
      <c r="L8" s="52"/>
      <c r="M8" s="52"/>
      <c r="N8" s="52"/>
      <c r="O8" s="62"/>
      <c r="P8" s="143"/>
      <c r="Q8" s="62"/>
    </row>
    <row r="9" spans="1:15" ht="113.25" customHeight="1">
      <c r="A9" s="138" t="s">
        <v>101</v>
      </c>
      <c r="B9" s="138"/>
      <c r="C9" s="138"/>
      <c r="D9" s="138"/>
      <c r="E9" s="138"/>
      <c r="F9" s="142" t="s">
        <v>194</v>
      </c>
      <c r="G9" s="140"/>
      <c r="H9" s="141"/>
      <c r="I9" s="63"/>
      <c r="J9" s="63"/>
      <c r="K9" s="16"/>
      <c r="L9" s="16"/>
      <c r="M9" s="16"/>
      <c r="N9" s="52"/>
      <c r="O9" s="62"/>
    </row>
    <row r="10" spans="1:15" ht="15.75">
      <c r="A10" s="15"/>
      <c r="B10" s="15"/>
      <c r="C10" s="15"/>
      <c r="D10" s="15"/>
      <c r="E10" s="15"/>
      <c r="F10" s="15"/>
      <c r="G10" s="15"/>
      <c r="H10" s="16"/>
      <c r="I10" s="16"/>
      <c r="J10" s="16"/>
      <c r="K10" s="16"/>
      <c r="L10" s="16"/>
      <c r="M10" s="16"/>
      <c r="N10" s="52"/>
      <c r="O10" s="62"/>
    </row>
    <row r="12" spans="1:8" ht="59.25" customHeight="1">
      <c r="A12" s="135" t="s">
        <v>106</v>
      </c>
      <c r="B12" s="135"/>
      <c r="C12" s="135"/>
      <c r="D12" s="135"/>
      <c r="E12" s="135"/>
      <c r="F12" s="135"/>
      <c r="G12" s="135"/>
      <c r="H12" s="135"/>
    </row>
    <row r="13" ht="15.75">
      <c r="A13" s="14"/>
    </row>
  </sheetData>
  <sheetProtection/>
  <mergeCells count="13">
    <mergeCell ref="A12:H12"/>
    <mergeCell ref="A8:E8"/>
    <mergeCell ref="F8:H8"/>
    <mergeCell ref="A9:E9"/>
    <mergeCell ref="F9:H9"/>
    <mergeCell ref="P6:P8"/>
    <mergeCell ref="A2:H2"/>
    <mergeCell ref="A5:E5"/>
    <mergeCell ref="A6:E6"/>
    <mergeCell ref="F6:H6"/>
    <mergeCell ref="A7:E7"/>
    <mergeCell ref="F7:H7"/>
    <mergeCell ref="F5:H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P6">
      <formula1>900</formula1>
    </dataValidation>
  </dataValidations>
  <printOptions/>
  <pageMargins left="0.43" right="0.23" top="0.2" bottom="0.21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I14"/>
  <sheetViews>
    <sheetView zoomScale="85" zoomScaleNormal="85" zoomScalePageLayoutView="0" workbookViewId="0" topLeftCell="A1">
      <selection activeCell="A4" sqref="A4:B4"/>
    </sheetView>
  </sheetViews>
  <sheetFormatPr defaultColWidth="9.140625" defaultRowHeight="12.75"/>
  <cols>
    <col min="1" max="1" width="5.7109375" style="2" customWidth="1"/>
    <col min="2" max="2" width="64.7109375" style="2" customWidth="1"/>
    <col min="3" max="3" width="26.7109375" style="2" customWidth="1"/>
    <col min="4" max="16384" width="9.140625" style="2" customWidth="1"/>
  </cols>
  <sheetData>
    <row r="1" spans="1:9" ht="12.75">
      <c r="A1" s="21"/>
      <c r="B1" s="21"/>
      <c r="C1" s="21"/>
      <c r="D1" s="1"/>
      <c r="E1" s="1"/>
      <c r="F1" s="1"/>
      <c r="G1" s="1"/>
      <c r="H1" s="1"/>
      <c r="I1" s="1"/>
    </row>
    <row r="2" spans="1:3" ht="69.75" customHeight="1">
      <c r="A2" s="136" t="s">
        <v>107</v>
      </c>
      <c r="B2" s="137"/>
      <c r="C2" s="137"/>
    </row>
    <row r="3" spans="1:3" ht="89.25" customHeight="1">
      <c r="A3" s="145" t="s">
        <v>111</v>
      </c>
      <c r="B3" s="146"/>
      <c r="C3" s="10"/>
    </row>
    <row r="4" spans="1:3" ht="69.75" customHeight="1">
      <c r="A4" s="138" t="s">
        <v>112</v>
      </c>
      <c r="B4" s="138"/>
      <c r="C4" s="8"/>
    </row>
    <row r="5" spans="1:3" ht="56.25" customHeight="1">
      <c r="A5" s="138" t="s">
        <v>110</v>
      </c>
      <c r="B5" s="138"/>
      <c r="C5" s="7"/>
    </row>
    <row r="6" spans="1:3" ht="56.25" customHeight="1">
      <c r="A6" s="138" t="s">
        <v>109</v>
      </c>
      <c r="B6" s="138"/>
      <c r="C6" s="9"/>
    </row>
    <row r="7" spans="1:3" ht="60.75" customHeight="1">
      <c r="A7" s="138" t="s">
        <v>108</v>
      </c>
      <c r="B7" s="138"/>
      <c r="C7" s="9"/>
    </row>
    <row r="8" spans="1:3" ht="12.75">
      <c r="A8" s="6"/>
      <c r="B8" s="12"/>
      <c r="C8" s="5"/>
    </row>
    <row r="9" spans="1:3" ht="12.75">
      <c r="A9" s="6"/>
      <c r="B9" s="12"/>
      <c r="C9" s="19"/>
    </row>
    <row r="10" spans="1:3" ht="42.75" customHeight="1">
      <c r="A10" s="144" t="s">
        <v>113</v>
      </c>
      <c r="B10" s="144"/>
      <c r="C10" s="144"/>
    </row>
    <row r="11" spans="1:3" ht="15.75">
      <c r="A11" s="14"/>
      <c r="B11" s="20"/>
      <c r="C11" s="6"/>
    </row>
    <row r="12" spans="1:3" ht="12.75">
      <c r="A12" s="6"/>
      <c r="B12" s="20"/>
      <c r="C12" s="6"/>
    </row>
    <row r="13" spans="1:3" ht="12.75">
      <c r="A13" s="18"/>
      <c r="B13" s="3"/>
      <c r="C13" s="3"/>
    </row>
    <row r="14" spans="1:3" ht="12.75">
      <c r="A14" s="21"/>
      <c r="B14" s="21"/>
      <c r="C14" s="21"/>
    </row>
  </sheetData>
  <sheetProtection/>
  <mergeCells count="7">
    <mergeCell ref="A6:B6"/>
    <mergeCell ref="A7:B7"/>
    <mergeCell ref="A10:C10"/>
    <mergeCell ref="A2:C2"/>
    <mergeCell ref="A3:B3"/>
    <mergeCell ref="A4:B4"/>
    <mergeCell ref="A5:B5"/>
  </mergeCells>
  <printOptions/>
  <pageMargins left="0.75" right="0.36" top="0.38" bottom="0.41" header="0.28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2:D11"/>
  <sheetViews>
    <sheetView zoomScale="115" zoomScaleNormal="115" zoomScaleSheetLayoutView="70" zoomScalePageLayoutView="0" workbookViewId="0" topLeftCell="A1">
      <selection activeCell="A4" sqref="A4:B4"/>
    </sheetView>
  </sheetViews>
  <sheetFormatPr defaultColWidth="9.140625" defaultRowHeight="12.75"/>
  <cols>
    <col min="1" max="1" width="8.7109375" style="22" customWidth="1"/>
    <col min="2" max="2" width="52.28125" style="22" customWidth="1"/>
    <col min="3" max="3" width="15.421875" style="22" customWidth="1"/>
    <col min="4" max="4" width="14.28125" style="22" customWidth="1"/>
    <col min="5" max="6" width="0" style="22" hidden="1" customWidth="1"/>
    <col min="7" max="7" width="12.421875" style="22" hidden="1" customWidth="1"/>
    <col min="8" max="10" width="0" style="22" hidden="1" customWidth="1"/>
    <col min="11" max="11" width="9.57421875" style="22" bestFit="1" customWidth="1"/>
    <col min="12" max="12" width="11.421875" style="22" customWidth="1"/>
    <col min="13" max="16384" width="9.140625" style="22" customWidth="1"/>
  </cols>
  <sheetData>
    <row r="1" ht="19.5" customHeight="1"/>
    <row r="2" spans="1:4" ht="53.25" customHeight="1">
      <c r="A2" s="150" t="s">
        <v>114</v>
      </c>
      <c r="B2" s="150"/>
      <c r="C2" s="150"/>
      <c r="D2" s="150"/>
    </row>
    <row r="3" spans="1:4" ht="44.25" customHeight="1">
      <c r="A3" s="147" t="s">
        <v>118</v>
      </c>
      <c r="B3" s="148"/>
      <c r="C3" s="149"/>
      <c r="D3" s="149"/>
    </row>
    <row r="4" spans="1:4" ht="50.25" customHeight="1">
      <c r="A4" s="147" t="s">
        <v>119</v>
      </c>
      <c r="B4" s="148"/>
      <c r="C4" s="149"/>
      <c r="D4" s="149"/>
    </row>
    <row r="5" spans="1:4" ht="50.25" customHeight="1">
      <c r="A5" s="147" t="s">
        <v>117</v>
      </c>
      <c r="B5" s="148"/>
      <c r="C5" s="149"/>
      <c r="D5" s="149"/>
    </row>
    <row r="6" spans="1:4" ht="50.25" customHeight="1">
      <c r="A6" s="147" t="s">
        <v>116</v>
      </c>
      <c r="B6" s="148"/>
      <c r="C6" s="149"/>
      <c r="D6" s="149"/>
    </row>
    <row r="7" spans="1:4" ht="50.25" customHeight="1">
      <c r="A7" s="147" t="s">
        <v>115</v>
      </c>
      <c r="B7" s="148"/>
      <c r="C7" s="149"/>
      <c r="D7" s="149"/>
    </row>
    <row r="10" spans="1:4" ht="32.25" customHeight="1">
      <c r="A10" s="151" t="s">
        <v>120</v>
      </c>
      <c r="B10" s="151"/>
      <c r="C10" s="151"/>
      <c r="D10" s="151"/>
    </row>
    <row r="11" ht="12.75">
      <c r="A11" s="94"/>
    </row>
    <row r="49" ht="66" customHeight="1"/>
    <row r="57" ht="37.5" customHeight="1"/>
    <row r="62" ht="69" customHeight="1"/>
  </sheetData>
  <sheetProtection/>
  <mergeCells count="12">
    <mergeCell ref="A10:D10"/>
    <mergeCell ref="A3:B3"/>
    <mergeCell ref="C3:D3"/>
    <mergeCell ref="A4:B4"/>
    <mergeCell ref="C4:D4"/>
    <mergeCell ref="A5:B5"/>
    <mergeCell ref="C5:D5"/>
    <mergeCell ref="A2:D2"/>
    <mergeCell ref="A6:B6"/>
    <mergeCell ref="C6:D6"/>
    <mergeCell ref="A7:B7"/>
    <mergeCell ref="C7:D7"/>
  </mergeCells>
  <printOptions/>
  <pageMargins left="0.69" right="0.46" top="0.24" bottom="0.29" header="0.17" footer="0.17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D11"/>
  <sheetViews>
    <sheetView zoomScalePageLayoutView="0" workbookViewId="0" topLeftCell="A1">
      <selection activeCell="T7" sqref="T7"/>
    </sheetView>
  </sheetViews>
  <sheetFormatPr defaultColWidth="9.140625" defaultRowHeight="12.75"/>
  <cols>
    <col min="1" max="1" width="8.7109375" style="22" customWidth="1"/>
    <col min="2" max="2" width="52.28125" style="22" customWidth="1"/>
    <col min="3" max="3" width="15.421875" style="22" customWidth="1"/>
    <col min="4" max="4" width="14.28125" style="22" customWidth="1"/>
    <col min="5" max="6" width="0" style="22" hidden="1" customWidth="1"/>
    <col min="7" max="7" width="12.421875" style="22" hidden="1" customWidth="1"/>
    <col min="8" max="10" width="0" style="22" hidden="1" customWidth="1"/>
    <col min="11" max="11" width="9.57421875" style="22" bestFit="1" customWidth="1"/>
    <col min="12" max="12" width="11.421875" style="22" customWidth="1"/>
    <col min="13" max="16384" width="9.140625" style="22" customWidth="1"/>
  </cols>
  <sheetData>
    <row r="1" ht="19.5" customHeight="1"/>
    <row r="2" spans="1:4" ht="74.25" customHeight="1">
      <c r="A2" s="155" t="s">
        <v>121</v>
      </c>
      <c r="B2" s="155"/>
      <c r="C2" s="155"/>
      <c r="D2" s="155"/>
    </row>
    <row r="3" spans="1:4" ht="70.5" customHeight="1">
      <c r="A3" s="153" t="s">
        <v>123</v>
      </c>
      <c r="B3" s="154"/>
      <c r="C3" s="152"/>
      <c r="D3" s="152"/>
    </row>
    <row r="4" spans="1:4" ht="50.25" customHeight="1">
      <c r="A4" s="153" t="s">
        <v>124</v>
      </c>
      <c r="B4" s="154"/>
      <c r="C4" s="152"/>
      <c r="D4" s="152"/>
    </row>
    <row r="5" spans="1:4" ht="50.25" customHeight="1">
      <c r="A5" s="153" t="s">
        <v>133</v>
      </c>
      <c r="B5" s="154"/>
      <c r="C5" s="152"/>
      <c r="D5" s="152"/>
    </row>
    <row r="6" spans="1:4" ht="50.25" customHeight="1">
      <c r="A6" s="153" t="s">
        <v>134</v>
      </c>
      <c r="B6" s="154"/>
      <c r="C6" s="152"/>
      <c r="D6" s="152"/>
    </row>
    <row r="7" spans="1:4" ht="65.25" customHeight="1">
      <c r="A7" s="153" t="s">
        <v>135</v>
      </c>
      <c r="B7" s="154"/>
      <c r="C7" s="152"/>
      <c r="D7" s="152"/>
    </row>
    <row r="10" spans="1:4" ht="32.25" customHeight="1">
      <c r="A10" s="144" t="s">
        <v>122</v>
      </c>
      <c r="B10" s="144"/>
      <c r="C10" s="144"/>
      <c r="D10" s="144"/>
    </row>
    <row r="11" ht="15.75">
      <c r="A11" s="14"/>
    </row>
    <row r="49" ht="66" customHeight="1"/>
    <row r="57" ht="37.5" customHeight="1"/>
    <row r="62" ht="69" customHeight="1"/>
  </sheetData>
  <sheetProtection/>
  <mergeCells count="12">
    <mergeCell ref="A10:D10"/>
    <mergeCell ref="C5:D5"/>
    <mergeCell ref="A6:B6"/>
    <mergeCell ref="C6:D6"/>
    <mergeCell ref="A7:B7"/>
    <mergeCell ref="C7:D7"/>
    <mergeCell ref="A5:B5"/>
    <mergeCell ref="A2:D2"/>
    <mergeCell ref="A3:B3"/>
    <mergeCell ref="C3:D3"/>
    <mergeCell ref="A4:B4"/>
    <mergeCell ref="C4:D4"/>
  </mergeCells>
  <printOptions/>
  <pageMargins left="0.75" right="0.51" top="0.38" bottom="0.23" header="0.25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49.57421875" style="3" customWidth="1"/>
    <col min="2" max="2" width="28.00390625" style="3" customWidth="1"/>
    <col min="3" max="3" width="13.7109375" style="3" customWidth="1"/>
    <col min="4" max="8" width="9.140625" style="3" customWidth="1"/>
    <col min="9" max="9" width="53.8515625" style="3" customWidth="1"/>
    <col min="10" max="16384" width="9.140625" style="3" customWidth="1"/>
  </cols>
  <sheetData>
    <row r="1" spans="1:3" ht="12.75">
      <c r="A1" s="25"/>
      <c r="B1" s="25"/>
      <c r="C1" s="11"/>
    </row>
    <row r="2" spans="1:3" ht="54" customHeight="1">
      <c r="A2" s="156" t="s">
        <v>157</v>
      </c>
      <c r="B2" s="156"/>
      <c r="C2" s="12"/>
    </row>
    <row r="3" spans="1:3" ht="15" customHeight="1" thickBot="1">
      <c r="A3" s="15"/>
      <c r="B3" s="15"/>
      <c r="C3" s="12"/>
    </row>
    <row r="4" spans="1:3" ht="44.25" customHeight="1">
      <c r="A4" s="82" t="s">
        <v>14</v>
      </c>
      <c r="B4" s="77"/>
      <c r="C4" s="6"/>
    </row>
    <row r="5" spans="1:3" s="26" customFormat="1" ht="46.5" customHeight="1">
      <c r="A5" s="83" t="s">
        <v>161</v>
      </c>
      <c r="B5" s="78"/>
      <c r="C5" s="6"/>
    </row>
    <row r="6" spans="1:3" s="26" customFormat="1" ht="38.25">
      <c r="A6" s="83" t="s">
        <v>160</v>
      </c>
      <c r="B6" s="79"/>
      <c r="C6" s="6"/>
    </row>
    <row r="7" spans="1:3" s="26" customFormat="1" ht="38.25">
      <c r="A7" s="83" t="s">
        <v>159</v>
      </c>
      <c r="B7" s="80"/>
      <c r="C7" s="76"/>
    </row>
    <row r="8" spans="1:3" s="26" customFormat="1" ht="80.25" customHeight="1" thickBot="1">
      <c r="A8" s="84" t="s">
        <v>158</v>
      </c>
      <c r="B8" s="81"/>
      <c r="C8" s="6"/>
    </row>
    <row r="9" spans="1:3" s="26" customFormat="1" ht="12.75">
      <c r="A9" s="27"/>
      <c r="B9" s="19"/>
      <c r="C9" s="6"/>
    </row>
    <row r="10" spans="1:3" s="26" customFormat="1" ht="42" customHeight="1">
      <c r="A10" s="135" t="s">
        <v>162</v>
      </c>
      <c r="B10" s="135"/>
      <c r="C10" s="6"/>
    </row>
    <row r="11" spans="1:3" s="26" customFormat="1" ht="12.75">
      <c r="A11" s="12"/>
      <c r="B11" s="5"/>
      <c r="C11" s="28"/>
    </row>
    <row r="12" spans="1:3" s="26" customFormat="1" ht="15" customHeight="1">
      <c r="A12" s="157" t="s">
        <v>173</v>
      </c>
      <c r="B12" s="157"/>
      <c r="C12" s="6"/>
    </row>
    <row r="13" spans="1:2" s="26" customFormat="1" ht="12.75">
      <c r="A13" s="29"/>
      <c r="B13" s="30"/>
    </row>
    <row r="14" spans="1:2" s="26" customFormat="1" ht="12.75">
      <c r="A14" s="29"/>
      <c r="B14" s="30"/>
    </row>
    <row r="15" ht="12.75">
      <c r="A15" s="31"/>
    </row>
    <row r="16" ht="12.75">
      <c r="A16" s="31"/>
    </row>
    <row r="17" ht="12.75">
      <c r="A17" s="31"/>
    </row>
  </sheetData>
  <sheetProtection/>
  <mergeCells count="3">
    <mergeCell ref="A2:B2"/>
    <mergeCell ref="A10:B10"/>
    <mergeCell ref="A12:B12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B4:B5 B8">
      <formula1>900</formula1>
    </dataValidation>
    <dataValidation type="decimal" allowBlank="1" showErrorMessage="1" errorTitle="Ошибка" error="Допускается ввод только неотрицательных чисел!" sqref="B6">
      <formula1>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B7:C7"/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E26"/>
  <sheetViews>
    <sheetView zoomScalePageLayoutView="0" workbookViewId="0" topLeftCell="A5">
      <selection activeCell="E9" sqref="E9"/>
    </sheetView>
  </sheetViews>
  <sheetFormatPr defaultColWidth="9.140625" defaultRowHeight="12.75"/>
  <cols>
    <col min="1" max="1" width="54.421875" style="3" customWidth="1"/>
    <col min="2" max="2" width="23.8515625" style="3" customWidth="1"/>
    <col min="3" max="3" width="10.00390625" style="3" customWidth="1"/>
    <col min="4" max="5" width="10.57421875" style="3" customWidth="1"/>
    <col min="6" max="16384" width="9.140625" style="3" customWidth="1"/>
  </cols>
  <sheetData>
    <row r="1" spans="1:5" ht="12.75">
      <c r="A1" s="25"/>
      <c r="B1" s="25"/>
      <c r="C1" s="25"/>
      <c r="D1" s="25"/>
      <c r="E1" s="11"/>
    </row>
    <row r="2" spans="1:5" ht="57" customHeight="1">
      <c r="A2" s="158" t="s">
        <v>163</v>
      </c>
      <c r="B2" s="158"/>
      <c r="C2" s="12"/>
      <c r="D2" s="12"/>
      <c r="E2" s="12"/>
    </row>
    <row r="3" spans="1:5" ht="15.75">
      <c r="A3" s="35"/>
      <c r="B3" s="35"/>
      <c r="C3" s="35"/>
      <c r="D3" s="35"/>
      <c r="E3" s="35"/>
    </row>
    <row r="4" spans="1:5" ht="69.75" customHeight="1">
      <c r="A4" s="32" t="s">
        <v>13</v>
      </c>
      <c r="B4" s="7"/>
      <c r="C4" s="6"/>
      <c r="D4" s="6"/>
      <c r="E4" s="6"/>
    </row>
    <row r="5" spans="1:5" ht="69.75" customHeight="1">
      <c r="A5" s="8" t="s">
        <v>15</v>
      </c>
      <c r="B5" s="7"/>
      <c r="C5" s="28"/>
      <c r="D5" s="6"/>
      <c r="E5" s="6"/>
    </row>
    <row r="6" spans="1:5" ht="69.75" customHeight="1">
      <c r="A6" s="8" t="s">
        <v>166</v>
      </c>
      <c r="B6" s="7"/>
      <c r="C6" s="6"/>
      <c r="D6" s="6"/>
      <c r="E6" s="6"/>
    </row>
    <row r="7" spans="1:5" ht="69.75" customHeight="1">
      <c r="A7" s="8" t="s">
        <v>165</v>
      </c>
      <c r="B7" s="7"/>
      <c r="C7" s="6"/>
      <c r="D7" s="6"/>
      <c r="E7" s="6"/>
    </row>
    <row r="8" spans="1:5" ht="69.75" customHeight="1">
      <c r="A8" s="8" t="s">
        <v>164</v>
      </c>
      <c r="B8" s="7"/>
      <c r="C8" s="6"/>
      <c r="D8" s="6"/>
      <c r="E8" s="6"/>
    </row>
    <row r="9" spans="1:5" ht="48.75" customHeight="1">
      <c r="A9" s="12"/>
      <c r="B9" s="6"/>
      <c r="C9" s="6"/>
      <c r="D9" s="6"/>
      <c r="E9" s="6"/>
    </row>
    <row r="10" spans="1:5" ht="33" customHeight="1">
      <c r="A10" s="159" t="s">
        <v>16</v>
      </c>
      <c r="B10" s="159"/>
      <c r="C10" s="28"/>
      <c r="D10" s="6"/>
      <c r="E10" s="6"/>
    </row>
    <row r="11" spans="1:5" ht="12.75">
      <c r="A11" s="12"/>
      <c r="B11" s="6"/>
      <c r="C11" s="6"/>
      <c r="D11" s="6"/>
      <c r="E11" s="6"/>
    </row>
    <row r="12" spans="1:5" ht="12.75">
      <c r="A12" s="12"/>
      <c r="B12" s="6"/>
      <c r="C12" s="28"/>
      <c r="D12" s="6"/>
      <c r="E12" s="6"/>
    </row>
    <row r="13" spans="1:5" s="34" customFormat="1" ht="12.75">
      <c r="A13" s="6"/>
      <c r="B13" s="6"/>
      <c r="C13" s="6"/>
      <c r="D13" s="33"/>
      <c r="E13" s="33"/>
    </row>
    <row r="14" spans="1:5" s="34" customFormat="1" ht="12.75">
      <c r="A14" s="20"/>
      <c r="B14" s="6"/>
      <c r="C14" s="28"/>
      <c r="D14" s="28"/>
      <c r="E14" s="28"/>
    </row>
    <row r="15" spans="1:5" s="34" customFormat="1" ht="12.75">
      <c r="A15" s="20"/>
      <c r="B15" s="6"/>
      <c r="C15" s="28"/>
      <c r="D15" s="28"/>
      <c r="E15" s="28"/>
    </row>
    <row r="16" spans="1:5" ht="12.75">
      <c r="A16" s="12"/>
      <c r="B16" s="6"/>
      <c r="C16" s="6"/>
      <c r="D16" s="6"/>
      <c r="E16" s="6"/>
    </row>
    <row r="17" spans="1:5" ht="12.75">
      <c r="A17" s="20"/>
      <c r="B17" s="6"/>
      <c r="C17" s="6"/>
      <c r="D17" s="6"/>
      <c r="E17" s="6"/>
    </row>
    <row r="18" spans="1:5" ht="12.75">
      <c r="A18" s="12"/>
      <c r="B18" s="6"/>
      <c r="C18" s="6"/>
      <c r="D18" s="6"/>
      <c r="E18" s="6"/>
    </row>
    <row r="19" spans="1:5" ht="12.75">
      <c r="A19" s="20"/>
      <c r="B19" s="6"/>
      <c r="C19" s="6"/>
      <c r="D19" s="6"/>
      <c r="E19" s="6"/>
    </row>
    <row r="20" spans="1:5" ht="12.75">
      <c r="A20" s="12"/>
      <c r="B20" s="6"/>
      <c r="C20" s="6"/>
      <c r="D20" s="6"/>
      <c r="E20" s="6"/>
    </row>
    <row r="21" spans="1:5" ht="12.75">
      <c r="A21" s="20"/>
      <c r="B21" s="6"/>
      <c r="C21" s="6"/>
      <c r="D21" s="6"/>
      <c r="E21" s="6"/>
    </row>
    <row r="22" spans="1:5" ht="12.75">
      <c r="A22" s="12"/>
      <c r="B22" s="6"/>
      <c r="C22" s="6"/>
      <c r="D22" s="6"/>
      <c r="E22" s="6"/>
    </row>
    <row r="23" spans="1:5" ht="12.75">
      <c r="A23" s="12"/>
      <c r="B23" s="6"/>
      <c r="C23" s="6"/>
      <c r="D23" s="6"/>
      <c r="E23" s="6"/>
    </row>
    <row r="24" spans="1:5" ht="12.75">
      <c r="A24" s="12"/>
      <c r="B24" s="6"/>
      <c r="C24" s="6"/>
      <c r="D24" s="6"/>
      <c r="E24" s="6"/>
    </row>
    <row r="25" spans="1:5" ht="12.75">
      <c r="A25" s="12"/>
      <c r="B25" s="6"/>
      <c r="C25" s="6"/>
      <c r="D25" s="6"/>
      <c r="E25" s="6"/>
    </row>
    <row r="26" spans="1:5" ht="12.75">
      <c r="A26" s="20"/>
      <c r="B26" s="6"/>
      <c r="C26" s="6"/>
      <c r="D26" s="6"/>
      <c r="E26" s="6"/>
    </row>
  </sheetData>
  <sheetProtection/>
  <mergeCells count="2">
    <mergeCell ref="A2:B2"/>
    <mergeCell ref="A10:B10"/>
  </mergeCells>
  <printOptions/>
  <pageMargins left="0.75" right="0.5" top="0.36" bottom="0.28" header="0.17" footer="0.1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1"/>
  <sheetViews>
    <sheetView tabSelected="1" view="pageBreakPreview" zoomScale="60" zoomScalePageLayoutView="0" workbookViewId="0" topLeftCell="A34">
      <selection activeCell="J46" sqref="J46"/>
    </sheetView>
  </sheetViews>
  <sheetFormatPr defaultColWidth="9.140625" defaultRowHeight="12.75"/>
  <cols>
    <col min="1" max="1" width="61.00390625" style="38" customWidth="1"/>
    <col min="2" max="2" width="22.140625" style="113" customWidth="1"/>
    <col min="3" max="3" width="13.7109375" style="38" hidden="1" customWidth="1"/>
    <col min="4" max="4" width="21.00390625" style="38" hidden="1" customWidth="1"/>
    <col min="5" max="5" width="23.421875" style="38" hidden="1" customWidth="1"/>
    <col min="6" max="6" width="12.28125" style="38" bestFit="1" customWidth="1"/>
    <col min="7" max="7" width="11.140625" style="38" bestFit="1" customWidth="1"/>
    <col min="8" max="8" width="9.140625" style="38" customWidth="1"/>
    <col min="9" max="9" width="11.00390625" style="38" customWidth="1"/>
    <col min="10" max="16384" width="9.140625" style="38" customWidth="1"/>
  </cols>
  <sheetData>
    <row r="1" spans="1:4" ht="17.25" customHeight="1">
      <c r="A1" s="37"/>
      <c r="B1" s="112"/>
      <c r="C1" s="37"/>
      <c r="D1" s="37"/>
    </row>
    <row r="2" spans="1:4" ht="59.25" customHeight="1">
      <c r="A2" s="160" t="s">
        <v>17</v>
      </c>
      <c r="B2" s="160"/>
      <c r="C2" s="37"/>
      <c r="D2" s="37"/>
    </row>
    <row r="3" spans="1:2" ht="21" customHeight="1">
      <c r="A3" s="162" t="s">
        <v>198</v>
      </c>
      <c r="B3" s="162"/>
    </row>
    <row r="4" spans="1:4" ht="38.25" customHeight="1">
      <c r="A4" s="39" t="s">
        <v>6</v>
      </c>
      <c r="B4" s="127">
        <f>1574+3167</f>
        <v>4741</v>
      </c>
      <c r="D4" s="40"/>
    </row>
    <row r="5" spans="1:12" ht="47.25">
      <c r="A5" s="41" t="s">
        <v>18</v>
      </c>
      <c r="B5" s="128">
        <f>B7+B13+B14+B15+B16+B17+B18+B19+B20+B21+B22+B23</f>
        <v>1242.96105</v>
      </c>
      <c r="C5" s="105">
        <v>2340.61849</v>
      </c>
      <c r="D5" s="105">
        <f>C5-B5</f>
        <v>1097.65744</v>
      </c>
      <c r="F5" s="106"/>
      <c r="G5" s="129"/>
      <c r="H5" s="106"/>
      <c r="I5" s="106"/>
      <c r="L5" s="103"/>
    </row>
    <row r="6" spans="1:9" ht="31.5" customHeight="1">
      <c r="A6" s="43" t="s">
        <v>19</v>
      </c>
      <c r="B6" s="128">
        <v>0</v>
      </c>
      <c r="C6" s="45"/>
      <c r="D6" s="45"/>
      <c r="F6" s="106"/>
      <c r="G6" s="106"/>
      <c r="H6" s="106"/>
      <c r="I6" s="106"/>
    </row>
    <row r="7" spans="1:9" ht="46.5" customHeight="1">
      <c r="A7" s="41" t="s">
        <v>20</v>
      </c>
      <c r="B7" s="114">
        <f>B8</f>
        <v>209.469</v>
      </c>
      <c r="C7" s="96"/>
      <c r="D7" s="42"/>
      <c r="F7" s="106"/>
      <c r="G7" s="106"/>
      <c r="H7" s="106"/>
      <c r="I7" s="106"/>
    </row>
    <row r="8" spans="1:9" ht="18.75" customHeight="1">
      <c r="A8" s="41" t="s">
        <v>178</v>
      </c>
      <c r="B8" s="114">
        <f>(B10*B11+B10*B12)/1000</f>
        <v>209.469</v>
      </c>
      <c r="C8" s="96">
        <f>799500.16</f>
        <v>799500.16</v>
      </c>
      <c r="D8" s="36">
        <v>2157366.46</v>
      </c>
      <c r="F8" s="106"/>
      <c r="G8" s="106"/>
      <c r="H8" s="106"/>
      <c r="I8" s="106"/>
    </row>
    <row r="9" spans="1:9" ht="17.25" customHeight="1">
      <c r="A9" s="41" t="s">
        <v>183</v>
      </c>
      <c r="B9" s="115" t="s">
        <v>179</v>
      </c>
      <c r="C9" s="42"/>
      <c r="D9" s="36"/>
      <c r="F9" s="106"/>
      <c r="G9" s="106"/>
      <c r="H9" s="106"/>
      <c r="I9" s="106"/>
    </row>
    <row r="10" spans="1:4" ht="16.5" customHeight="1">
      <c r="A10" s="41" t="s">
        <v>180</v>
      </c>
      <c r="B10" s="116">
        <v>60</v>
      </c>
      <c r="C10" s="42"/>
      <c r="D10" s="36">
        <v>658</v>
      </c>
    </row>
    <row r="11" spans="1:4" ht="15" customHeight="1">
      <c r="A11" s="41" t="s">
        <v>181</v>
      </c>
      <c r="B11" s="117">
        <v>3071</v>
      </c>
      <c r="C11" s="95">
        <f>B11+B12</f>
        <v>3491.15</v>
      </c>
      <c r="D11" s="101">
        <f>D8/D10</f>
        <v>3278.672431610942</v>
      </c>
    </row>
    <row r="12" spans="1:4" ht="16.5" customHeight="1">
      <c r="A12" s="41" t="s">
        <v>182</v>
      </c>
      <c r="B12" s="115">
        <v>420.15</v>
      </c>
      <c r="C12" s="42"/>
      <c r="D12" s="36">
        <f>D10*D11</f>
        <v>2157366.46</v>
      </c>
    </row>
    <row r="13" spans="1:6" ht="65.25" customHeight="1">
      <c r="A13" s="97" t="s">
        <v>7</v>
      </c>
      <c r="B13" s="118">
        <v>175.95787</v>
      </c>
      <c r="C13" s="42"/>
      <c r="D13" s="42"/>
      <c r="F13" s="104"/>
    </row>
    <row r="14" spans="1:6" ht="36.75" customHeight="1">
      <c r="A14" s="41" t="s">
        <v>21</v>
      </c>
      <c r="B14" s="114">
        <v>0</v>
      </c>
      <c r="C14" s="42"/>
      <c r="D14" s="42"/>
      <c r="F14" s="104"/>
    </row>
    <row r="15" spans="1:6" ht="36.75" customHeight="1">
      <c r="A15" s="46" t="s">
        <v>22</v>
      </c>
      <c r="B15" s="114">
        <v>0</v>
      </c>
      <c r="C15" s="95"/>
      <c r="D15" s="42"/>
      <c r="F15" s="104"/>
    </row>
    <row r="16" spans="1:8" ht="36.75" customHeight="1">
      <c r="A16" s="41" t="s">
        <v>23</v>
      </c>
      <c r="B16" s="114">
        <f>135.50302+26.12497+40.93548+7.89236</f>
        <v>210.45583</v>
      </c>
      <c r="C16" s="98">
        <v>51.08</v>
      </c>
      <c r="D16" s="95"/>
      <c r="F16" s="104"/>
      <c r="G16" s="103"/>
      <c r="H16" s="104"/>
    </row>
    <row r="17" spans="1:6" ht="36.75" customHeight="1">
      <c r="A17" s="46" t="s">
        <v>24</v>
      </c>
      <c r="B17" s="114">
        <v>0</v>
      </c>
      <c r="C17" s="98">
        <f>106.112-0.00453</f>
        <v>106.10746999999999</v>
      </c>
      <c r="D17" s="98"/>
      <c r="F17" s="104"/>
    </row>
    <row r="18" spans="1:6" ht="36.75" customHeight="1">
      <c r="A18" s="41" t="s">
        <v>8</v>
      </c>
      <c r="B18" s="114">
        <v>180.5769</v>
      </c>
      <c r="C18" s="42"/>
      <c r="D18" s="42"/>
      <c r="E18" s="104"/>
      <c r="F18" s="104"/>
    </row>
    <row r="19" spans="1:4" ht="36.75" customHeight="1">
      <c r="A19" s="41" t="s">
        <v>25</v>
      </c>
      <c r="B19" s="114">
        <f>73.24/1000</f>
        <v>0.07324</v>
      </c>
      <c r="C19" s="42"/>
      <c r="D19" s="42"/>
    </row>
    <row r="20" spans="1:4" ht="36.75" customHeight="1">
      <c r="A20" s="41" t="s">
        <v>26</v>
      </c>
      <c r="B20" s="114">
        <v>0</v>
      </c>
      <c r="C20" s="47"/>
      <c r="D20" s="42"/>
    </row>
    <row r="21" spans="1:4" ht="36.75" customHeight="1">
      <c r="A21" s="46" t="s">
        <v>27</v>
      </c>
      <c r="B21" s="114">
        <v>347.85287</v>
      </c>
      <c r="C21" s="42"/>
      <c r="D21" s="42"/>
    </row>
    <row r="22" spans="1:4" ht="108.75" customHeight="1">
      <c r="A22" s="41" t="s">
        <v>28</v>
      </c>
      <c r="B22" s="114">
        <f>3.54+57.53+27.99999</f>
        <v>89.06999</v>
      </c>
      <c r="C22" s="42"/>
      <c r="D22" s="42"/>
    </row>
    <row r="23" spans="1:4" ht="53.25" customHeight="1">
      <c r="A23" s="46" t="s">
        <v>29</v>
      </c>
      <c r="B23" s="114">
        <f>2.3543+1.90205+25.249</f>
        <v>29.50535</v>
      </c>
      <c r="C23" s="42"/>
      <c r="D23" s="42"/>
    </row>
    <row r="24" spans="1:5" ht="88.5" customHeight="1">
      <c r="A24" s="41" t="s">
        <v>9</v>
      </c>
      <c r="B24" s="114">
        <v>1469</v>
      </c>
      <c r="C24" s="99">
        <f>1617.5</f>
        <v>1617.5</v>
      </c>
      <c r="D24" s="99">
        <v>260.5</v>
      </c>
      <c r="E24" s="100">
        <v>-537</v>
      </c>
    </row>
    <row r="25" spans="1:4" ht="54.75" customHeight="1">
      <c r="A25" s="41" t="s">
        <v>30</v>
      </c>
      <c r="B25" s="126">
        <v>0</v>
      </c>
      <c r="C25" s="42" t="s">
        <v>187</v>
      </c>
      <c r="D25" s="42"/>
    </row>
    <row r="26" spans="1:4" ht="47.25">
      <c r="A26" s="41" t="s">
        <v>31</v>
      </c>
      <c r="B26" s="128">
        <v>1469</v>
      </c>
      <c r="C26" s="42"/>
      <c r="D26" s="42"/>
    </row>
    <row r="27" spans="1:4" ht="92.25" customHeight="1">
      <c r="A27" s="41" t="s">
        <v>32</v>
      </c>
      <c r="B27" s="125"/>
      <c r="C27" s="42"/>
      <c r="D27" s="42"/>
    </row>
    <row r="28" spans="1:4" ht="75" customHeight="1">
      <c r="A28" s="41" t="s">
        <v>10</v>
      </c>
      <c r="B28" s="114">
        <v>8</v>
      </c>
      <c r="C28" s="42"/>
      <c r="D28" s="42"/>
    </row>
    <row r="29" spans="1:2" ht="54" customHeight="1">
      <c r="A29" s="43" t="s">
        <v>33</v>
      </c>
      <c r="B29" s="119">
        <v>0.62</v>
      </c>
    </row>
    <row r="30" spans="1:2" ht="56.25" customHeight="1">
      <c r="A30" s="41" t="s">
        <v>34</v>
      </c>
      <c r="B30" s="119">
        <v>0.815</v>
      </c>
    </row>
    <row r="31" spans="1:2" ht="48" customHeight="1">
      <c r="A31" s="49" t="s">
        <v>11</v>
      </c>
      <c r="B31" s="119">
        <v>0</v>
      </c>
    </row>
    <row r="32" spans="1:2" ht="105.75" customHeight="1">
      <c r="A32" s="48" t="s">
        <v>35</v>
      </c>
      <c r="B32" s="119">
        <v>0.235</v>
      </c>
    </row>
    <row r="33" spans="1:2" ht="56.25" customHeight="1">
      <c r="A33" s="48" t="s">
        <v>36</v>
      </c>
      <c r="B33" s="119"/>
    </row>
    <row r="34" spans="1:2" ht="38.25" customHeight="1">
      <c r="A34" s="48" t="s">
        <v>37</v>
      </c>
      <c r="B34" s="119">
        <v>0.016</v>
      </c>
    </row>
    <row r="35" spans="1:5" ht="34.5" customHeight="1">
      <c r="A35" s="48" t="s">
        <v>38</v>
      </c>
      <c r="B35" s="119">
        <v>2</v>
      </c>
      <c r="C35" s="102">
        <f>'[3]Фор.4'!$D$59</f>
        <v>2</v>
      </c>
      <c r="D35" s="102">
        <f>'[4]Фор.4'!$D$59</f>
        <v>2</v>
      </c>
      <c r="E35" s="102">
        <f>'[5]Фор.8'!$B$35</f>
        <v>2</v>
      </c>
    </row>
    <row r="36" spans="1:5" ht="47.25" customHeight="1">
      <c r="A36" s="48" t="s">
        <v>39</v>
      </c>
      <c r="B36" s="119">
        <v>2</v>
      </c>
      <c r="C36" s="102">
        <f>'[3]Фор.4'!$D$60</f>
        <v>2</v>
      </c>
      <c r="D36" s="102">
        <f>'[4]Фор.4'!$D$60</f>
        <v>2</v>
      </c>
      <c r="E36" s="102">
        <f>'[5]Фор.8'!$B$36</f>
        <v>2</v>
      </c>
    </row>
    <row r="37" spans="1:2" ht="88.5" customHeight="1">
      <c r="A37" s="48" t="s">
        <v>40</v>
      </c>
      <c r="B37" s="120">
        <v>114.8</v>
      </c>
    </row>
    <row r="38" spans="1:2" ht="81" customHeight="1">
      <c r="A38" s="48" t="s">
        <v>12</v>
      </c>
      <c r="B38" s="121">
        <f>33.68/B30/1000</f>
        <v>0.041325153374233134</v>
      </c>
    </row>
    <row r="39" spans="1:2" ht="82.5" customHeight="1">
      <c r="A39" s="48" t="s">
        <v>43</v>
      </c>
      <c r="B39" s="121">
        <f>40/B30/1000</f>
        <v>0.049079754601226995</v>
      </c>
    </row>
    <row r="41" spans="1:2" ht="72" customHeight="1">
      <c r="A41" s="161" t="s">
        <v>41</v>
      </c>
      <c r="B41" s="161"/>
    </row>
  </sheetData>
  <sheetProtection/>
  <mergeCells count="3">
    <mergeCell ref="A2:B2"/>
    <mergeCell ref="A41:B41"/>
    <mergeCell ref="A3:B3"/>
  </mergeCells>
  <printOptions/>
  <pageMargins left="0.7480314960629921" right="0.3937007874015748" top="0.31496062992125984" bottom="0.2755905511811024" header="0.2362204724409449" footer="0.1968503937007874"/>
  <pageSetup fitToHeight="3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7"/>
  <sheetViews>
    <sheetView zoomScalePageLayoutView="0" workbookViewId="0" topLeftCell="A7">
      <selection activeCell="B9" sqref="B9"/>
    </sheetView>
  </sheetViews>
  <sheetFormatPr defaultColWidth="9.140625" defaultRowHeight="12.75"/>
  <cols>
    <col min="1" max="1" width="44.140625" style="3" customWidth="1"/>
    <col min="2" max="2" width="28.28125" style="3" customWidth="1"/>
    <col min="3" max="3" width="8.421875" style="3" customWidth="1"/>
    <col min="4" max="4" width="8.8515625" style="3" customWidth="1"/>
    <col min="5" max="5" width="8.57421875" style="3" customWidth="1"/>
    <col min="6" max="6" width="8.8515625" style="3" customWidth="1"/>
    <col min="7" max="7" width="8.421875" style="3" customWidth="1"/>
    <col min="8" max="8" width="8.57421875" style="3" customWidth="1"/>
    <col min="9" max="9" width="8.28125" style="3" customWidth="1"/>
    <col min="10" max="10" width="7.421875" style="3" customWidth="1"/>
    <col min="11" max="11" width="8.28125" style="3" customWidth="1"/>
    <col min="12" max="13" width="6.8515625" style="3" customWidth="1"/>
    <col min="14" max="15" width="9.140625" style="3" customWidth="1"/>
    <col min="16" max="16" width="7.7109375" style="3" customWidth="1"/>
    <col min="17" max="16384" width="9.140625" style="3" customWidth="1"/>
  </cols>
  <sheetData>
    <row r="1" spans="1:14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1"/>
    </row>
    <row r="2" spans="1:16" ht="53.25" customHeight="1">
      <c r="A2" s="156" t="s">
        <v>42</v>
      </c>
      <c r="B2" s="156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8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</row>
    <row r="4" spans="1:16" ht="38.25" customHeight="1">
      <c r="A4" s="8" t="s">
        <v>4</v>
      </c>
      <c r="B4" s="7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3"/>
    </row>
    <row r="5" spans="1:16" ht="40.5" customHeight="1">
      <c r="A5" s="8" t="s">
        <v>136</v>
      </c>
      <c r="B5" s="7">
        <v>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3"/>
      <c r="P5" s="13"/>
    </row>
    <row r="6" spans="1:24" ht="48" customHeight="1">
      <c r="A6" s="8" t="s">
        <v>137</v>
      </c>
      <c r="B6" s="107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4"/>
      <c r="R6" s="4"/>
      <c r="S6" s="4"/>
      <c r="T6" s="4"/>
      <c r="U6" s="4"/>
      <c r="V6" s="4"/>
      <c r="W6" s="4"/>
      <c r="X6" s="4"/>
    </row>
    <row r="7" spans="1:24" ht="48" customHeight="1">
      <c r="A7" s="75" t="s">
        <v>169</v>
      </c>
      <c r="B7" s="108">
        <f>'Фор.8'!B10/'Фор.8'!B30*1.559</f>
        <v>114.77300613496932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3"/>
      <c r="P7" s="13"/>
      <c r="Q7" s="4"/>
      <c r="R7" s="4"/>
      <c r="S7" s="4"/>
      <c r="T7" s="4"/>
      <c r="U7" s="4"/>
      <c r="V7" s="4"/>
      <c r="W7" s="4"/>
      <c r="X7" s="4"/>
    </row>
    <row r="8" spans="1:24" ht="83.25" customHeight="1">
      <c r="A8" s="75" t="s">
        <v>186</v>
      </c>
      <c r="B8" s="108">
        <f>'Фор.8'!B38*1000</f>
        <v>41.32515337423313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3"/>
      <c r="P8" s="13"/>
      <c r="Q8" s="4"/>
      <c r="R8" s="4"/>
      <c r="S8" s="4"/>
      <c r="T8" s="4"/>
      <c r="U8" s="4"/>
      <c r="V8" s="4"/>
      <c r="W8" s="4"/>
      <c r="X8" s="4"/>
    </row>
    <row r="9" spans="1:24" ht="48" customHeight="1">
      <c r="A9" s="75" t="s">
        <v>170</v>
      </c>
      <c r="B9" s="109">
        <f>'Фор.8'!B39</f>
        <v>0.049079754601226995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3"/>
      <c r="P9" s="13"/>
      <c r="Q9" s="4"/>
      <c r="R9" s="4"/>
      <c r="S9" s="4"/>
      <c r="T9" s="4"/>
      <c r="U9" s="4"/>
      <c r="V9" s="4"/>
      <c r="W9" s="4"/>
      <c r="X9" s="4"/>
    </row>
    <row r="10" spans="1:24" ht="42" customHeight="1">
      <c r="A10" s="8" t="s">
        <v>138</v>
      </c>
      <c r="B10" s="7" t="s">
        <v>184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  <c r="O10" s="13"/>
      <c r="P10" s="13"/>
      <c r="Q10" s="4"/>
      <c r="R10" s="5"/>
      <c r="S10" s="36"/>
      <c r="T10" s="5"/>
      <c r="U10" s="5"/>
      <c r="V10" s="5"/>
      <c r="W10" s="5"/>
      <c r="X10" s="5"/>
    </row>
    <row r="11" spans="1:24" ht="42" customHeight="1">
      <c r="A11" s="8" t="s">
        <v>139</v>
      </c>
      <c r="B11" s="7" t="s">
        <v>184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13"/>
      <c r="P11" s="13"/>
      <c r="Q11" s="4"/>
      <c r="R11" s="5"/>
      <c r="S11" s="36"/>
      <c r="T11" s="5"/>
      <c r="U11" s="5"/>
      <c r="V11" s="5"/>
      <c r="W11" s="5"/>
      <c r="X11" s="5"/>
    </row>
    <row r="12" spans="1:24" ht="45" customHeight="1">
      <c r="A12" s="8" t="s">
        <v>5</v>
      </c>
      <c r="B12" s="7" t="s">
        <v>185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3"/>
      <c r="P12" s="13"/>
      <c r="Q12" s="4"/>
      <c r="R12" s="5"/>
      <c r="S12" s="36"/>
      <c r="T12" s="5"/>
      <c r="U12" s="5"/>
      <c r="V12" s="5"/>
      <c r="W12" s="5"/>
      <c r="X12" s="5"/>
    </row>
    <row r="13" spans="1:24" ht="172.5" customHeight="1">
      <c r="A13" s="32" t="s">
        <v>44</v>
      </c>
      <c r="B13" s="7" t="s">
        <v>184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4"/>
      <c r="R13" s="4"/>
      <c r="S13" s="4"/>
      <c r="T13" s="4"/>
      <c r="U13" s="4"/>
      <c r="V13" s="4"/>
      <c r="W13" s="4"/>
      <c r="X13" s="4"/>
    </row>
    <row r="14" spans="1:16" ht="28.5" customHeight="1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28.5" customHeight="1">
      <c r="A15" s="163" t="s">
        <v>45</v>
      </c>
      <c r="B15" s="16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28.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2" ht="45" customHeight="1">
      <c r="A17" s="164" t="s">
        <v>46</v>
      </c>
      <c r="B17" s="164"/>
    </row>
    <row r="18" ht="28.5" customHeight="1"/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</sheetData>
  <sheetProtection/>
  <mergeCells count="3">
    <mergeCell ref="A2:B2"/>
    <mergeCell ref="A15:B15"/>
    <mergeCell ref="A17:B17"/>
  </mergeCells>
  <printOptions/>
  <pageMargins left="0.17" right="0.23" top="0.2" bottom="0.21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GrozdovaAV</cp:lastModifiedBy>
  <cp:lastPrinted>2020-07-29T11:10:50Z</cp:lastPrinted>
  <dcterms:created xsi:type="dcterms:W3CDTF">1996-10-08T23:32:33Z</dcterms:created>
  <dcterms:modified xsi:type="dcterms:W3CDTF">2020-07-29T11:14:03Z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