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250" tabRatio="767" activeTab="7"/>
  </bookViews>
  <sheets>
    <sheet name="Фор.1" sheetId="1" r:id="rId1"/>
    <sheet name="Фор.2" sheetId="2" r:id="rId2"/>
    <sheet name="Фор.3(не утверждаем)" sheetId="3" r:id="rId3"/>
    <sheet name="Фор.4 не утверждаем)" sheetId="4" r:id="rId4"/>
    <sheet name="Фор.5 (не утверждаем)" sheetId="5" r:id="rId5"/>
    <sheet name="Фор.6" sheetId="6" r:id="rId6"/>
    <sheet name="Фор.7(нет)" sheetId="7" r:id="rId7"/>
    <sheet name="Фор.8" sheetId="8" r:id="rId8"/>
    <sheet name="Фор.9" sheetId="9" r:id="rId9"/>
    <sheet name="Фор.10 (нет)" sheetId="10" r:id="rId10"/>
    <sheet name="Фор.11" sheetId="11" r:id="rId11"/>
    <sheet name="Фор.12" sheetId="12" r:id="rId12"/>
    <sheet name="Фор.13" sheetId="13" r:id="rId13"/>
    <sheet name="Фор.14" sheetId="14" r:id="rId14"/>
    <sheet name="Фор.15" sheetId="15" r:id="rId15"/>
  </sheets>
  <externalReferences>
    <externalReference r:id="rId18"/>
    <externalReference r:id="rId19"/>
    <externalReference r:id="rId20"/>
  </externalReferences>
  <definedNames>
    <definedName name="double_rate_tariff">'[3]Титульный'!$F$34</definedName>
    <definedName name="group_rates">'[3]Титульный'!$F$32</definedName>
    <definedName name="kind_of_control_method">'[3]TEHSHEET'!$K$2:$K$5</definedName>
    <definedName name="name_dblRate_1">'[3]TEHSHEET'!$U$2</definedName>
    <definedName name="name_dblRate_2">'[3]TEHSHEET'!$V$2</definedName>
    <definedName name="OLE_LINK1" localSheetId="13">'Фор.14'!$J$1</definedName>
    <definedName name="OLE_LINK1" localSheetId="14">'Фор.15'!#REF!</definedName>
    <definedName name="Par58" localSheetId="0">'Фор.1'!$A$8</definedName>
    <definedName name="periodEnd">'[3]Титульный'!$F$17</definedName>
    <definedName name="periodStart">'[3]Титульный'!$F$16</definedName>
    <definedName name="unit_tariff_double_rate_c">'[3]TEHSHEET'!$V$3</definedName>
    <definedName name="unit_tariff_double_rate_p">'[3]TEHSHEET'!$U$3</definedName>
    <definedName name="unit_tariff_single_rate">'[3]TEHSHEET'!$T$3</definedName>
    <definedName name="_xlnm.Print_Area" localSheetId="3">'Фор.4 не утверждаем)'!$A$1:$H$10</definedName>
  </definedNames>
  <calcPr fullCalcOnLoad="1"/>
</workbook>
</file>

<file path=xl/sharedStrings.xml><?xml version="1.0" encoding="utf-8"?>
<sst xmlns="http://schemas.openxmlformats.org/spreadsheetml/2006/main" count="212" uniqueCount="202">
  <si>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</si>
  <si>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Годовой объем полезного отпуска тепловой энергии (теплоносителя)</t>
  </si>
  <si>
    <t>Предлагаемый метод регулирования</t>
  </si>
  <si>
    <t>Сведения о необходимой валовой выручке на соответствующий период, в том числе с разбивкой по годам</t>
  </si>
  <si>
    <t>Количество аварий на тепловых сетях (единиц на километр)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</si>
  <si>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</si>
  <si>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1) Выручка от регулируемой деятельности (тыс. рублей) с разбивкой по видам деятельности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</si>
  <si>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кВт•ч), и объем приобретения электрической энергии;</t>
  </si>
  <si>
    <t>з) расходы на амортизацию основных производственных средств;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</si>
  <si>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</si>
  <si>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</si>
  <si>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</si>
  <si>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кВт•ч/Гкал)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</si>
  <si>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</si>
  <si>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Наименование органа регулирование,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</si>
  <si>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</si>
  <si>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&lt;7&gt; Заполняется на основании решения органа регулирования об установлении тарифов по регулируемому виду деятельности.</t>
  </si>
  <si>
    <t xml:space="preserve">Форма 8. Информация об основных
показателях финансово-хозяйственной деятельности
регулируемой организации
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</si>
  <si>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</si>
  <si>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</si>
  <si>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</si>
  <si>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</si>
  <si>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</si>
  <si>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</si>
  <si>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</si>
  <si>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</si>
  <si>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</si>
  <si>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</si>
  <si>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</si>
  <si>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</si>
  <si>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</si>
  <si>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</si>
  <si>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</si>
  <si>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</si>
  <si>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</si>
  <si>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</si>
  <si>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</si>
  <si>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</si>
  <si>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</si>
  <si>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</si>
  <si>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</si>
  <si>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&lt;*&gt;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нему.</t>
  </si>
  <si>
    <t xml:space="preserve">Форма 9.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
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</si>
  <si>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</si>
  <si>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</si>
  <si>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</si>
  <si>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</si>
  <si>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 xml:space="preserve">Форма 10. Информация об инвестиционных программах
регулируемой организации и отчетах об их реализации
</t>
  </si>
  <si>
    <t>Сроки начала и окончания реализации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</si>
  <si>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</si>
  <si>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инвестиционной программы</t>
  </si>
  <si>
    <t xml:space="preserve">Потребности в финансовых средствах, необходимых
для реализации инвестиционной программы
</t>
  </si>
  <si>
    <t>Наименование мероприятий</t>
  </si>
  <si>
    <t>Потребность в финансовых средствах на       год, тыс.руб.</t>
  </si>
  <si>
    <t>Источникм финансирования</t>
  </si>
  <si>
    <t xml:space="preserve">Показатели эффективности реализации
инвестиционной программы
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</si>
  <si>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</si>
  <si>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</si>
  <si>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</si>
  <si>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 xml:space="preserve">Информация об использовании инвестиционных средств
за отчетный год
</t>
  </si>
  <si>
    <t>Квартал</t>
  </si>
  <si>
    <t>Сведения об использовании инвестиционных средств за отчетный год, тыс. руб.</t>
  </si>
  <si>
    <t>Источникм финансирования инвестиционной программы</t>
  </si>
  <si>
    <t xml:space="preserve"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 &lt;8&gt;
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</si>
  <si>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</si>
  <si>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</si>
  <si>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</si>
  <si>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</si>
  <si>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&lt;8&gt; При использовании регулируемой организацией нескольких централизованных систем теплоснабжения, в части сведений о резерве мощности таких систем форма заполняется в отношении каждой централизованной системы теплоснабжения.</t>
  </si>
  <si>
    <t xml:space="preserve">Форма 12. Информация об условиях,
на которых осуществляется поставка регулируемых товаров
и (или) оказание регулируемых услуг &lt;9&gt;
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</si>
  <si>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</si>
  <si>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</si>
  <si>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 xml:space="preserve">Форма 13. Информация о порядке выполнения
технологических, технических и других мероприятий,
связанных с подключением к подключением (технологическим
присоединением) к системе теплоснабжения
</t>
  </si>
  <si>
    <t xml:space="preserve">Телефоны и адреса службы, ответственной за прием и обработку заявок на подключение (технологическое присоединение) к системе теплоснабжения
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</si>
  <si>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</si>
  <si>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 xml:space="preserve">Перечень документов и сведений, представляемых одновременно с заявкой на подключение (технологическое присоединение) к системе теплоснабжения
</t>
  </si>
  <si>
    <t>Форма заявки на подключение (технологическое присоединение) к системе теплоснабжения</t>
  </si>
  <si>
    <t xml:space="preserve">Форма 14.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
</t>
  </si>
  <si>
    <t>Планирование конкурсных процедур и результаты их проведения</t>
  </si>
  <si>
    <t>Место размещения положения о закупках регулируемой организации</t>
  </si>
  <si>
    <t xml:space="preserve">Форма 15. Информация о предложении регулируемой организации
об установлении цен (тарифов) в сфере теплоснабжения
на очередной расчетный период регулирования
</t>
  </si>
  <si>
    <t>Расчетная величина тарифов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</si>
  <si>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</si>
  <si>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</si>
  <si>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от 14.07.2017 N 930/17</t>
  </si>
  <si>
    <t>к приказу ФАС России</t>
  </si>
  <si>
    <t xml:space="preserve">ЕДИНЫЕ ФОРМЫ РАСКРЫТИЯ ИНФОРМАЦИИ
ТЕПЛОСНАБЖАЮЩИМИ И ТЕПЛОСЕТЕВЫМИ ОРГАНИЗАЦИЯМИ
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</si>
  <si>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</si>
  <si>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</si>
  <si>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</si>
  <si>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 xml:space="preserve">Контактные телефоны </t>
  </si>
  <si>
    <t>Официальный сайт регулируемой организации в информационно-телекоммуникационной сети "Интернет"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</si>
  <si>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</si>
  <si>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</si>
  <si>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</si>
  <si>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</si>
  <si>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</si>
  <si>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</si>
  <si>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</si>
  <si>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&lt;1&gt; Заполняется на основании правоустанавливающих документов регулируемой организации.</t>
  </si>
  <si>
    <t xml:space="preserve">Форма 2. Информация о тарифах на тепловую энергию
(мощность) &lt;2&gt;
</t>
  </si>
  <si>
    <t>Источник официального опубликования решения об установлении тарифа на тепловую энергию (мощность)</t>
  </si>
  <si>
    <t>Срок действия установленного тарифа на тепловую энергию (мощность)</t>
  </si>
  <si>
    <t>Величина установленного тарифа на тепловую энергию (мощность)</t>
  </si>
  <si>
    <t xml:space="preserve"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
</t>
  </si>
  <si>
    <t>Реквизиты (дата, номер) решения об утверждении тарифа на тепловую энергию (мощность)</t>
  </si>
  <si>
    <t>&lt;2&gt; Заполняется на основании решения органа регулирования об установлении тарифов по регулируемому виду деятельности.</t>
  </si>
  <si>
    <t xml:space="preserve">Форма 3. Информация о тарифах на теплоноситель,
поставляемый теплоснабжающими организациями потребителям,
другим теплоснабжающим организациям &lt;3&gt;
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</si>
  <si>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</si>
  <si>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</si>
  <si>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</si>
  <si>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 xml:space="preserve"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
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</si>
  <si>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</si>
  <si>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&lt;3&gt; Заполняется на основании решения органа регулирования об установлении тарифов по регулируемому виду деятельности.</t>
  </si>
  <si>
    <t xml:space="preserve">Форма 4. Информация о тарифах на услуги по передаче
тепловой энергии, теплоносителя &lt;4&gt;
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</si>
  <si>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</si>
  <si>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</si>
  <si>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</si>
  <si>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 xml:space="preserve">Наименование органа регулирования, принявшего решение об утверждении тарифа на услуги по передаче тепловой энергии, теплоносителя
</t>
  </si>
  <si>
    <t>Реквизиты (дата, номер) решения об утверждении тарифа на услуги по передаче тепловой энергии, теплоносителя</t>
  </si>
  <si>
    <t>&lt;4&gt; Заполняется на основании решения органа регулирования об установлении тарифов по регулируемому виду деятельности.</t>
  </si>
  <si>
    <t xml:space="preserve">Форма 5. Информация об утвержденной плате за услуги
по поддержанию резервной тепловой мощности при отсутствии
потребления тепловой энергии &lt;5&gt;
</t>
  </si>
  <si>
    <t>&lt;5&gt; Заполняется на основании решения органа регулирования об установлении тарифов по регулируемому виду деятельности.</t>
  </si>
  <si>
    <t xml:space="preserve"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
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</si>
  <si>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</si>
  <si>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Приложение 1</t>
  </si>
  <si>
    <t>1.</t>
  </si>
  <si>
    <t>2.</t>
  </si>
  <si>
    <t>3.</t>
  </si>
  <si>
    <t xml:space="preserve">Почтовый адрес регулируемой организации </t>
  </si>
  <si>
    <t>Адрес фактического местонахождения органов управления регулируемой организации</t>
  </si>
  <si>
    <t>Адрес электронной почты регулируемой организации</t>
  </si>
  <si>
    <t>Протяженность магистральных сетей (в однотрубном исчислении), км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</si>
  <si>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</si>
  <si>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</si>
  <si>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</si>
  <si>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</si>
  <si>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</si>
  <si>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</si>
  <si>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</si>
  <si>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Дата утверждения инвестиционной программы</t>
  </si>
  <si>
    <t>Цели инвестиционной программы</t>
  </si>
  <si>
    <t>Наименование органа местного самоуправления, согласовавшего инвестиционную программу</t>
  </si>
  <si>
    <t>Внесение изменений в инвестиционную программу</t>
  </si>
  <si>
    <t>Дата внесения изменений</t>
  </si>
  <si>
    <t>Внесенные изменения</t>
  </si>
  <si>
    <t>Сведения о правовых актах, регламентирующих правила закупки (положение о закупках) в регулируемой организации</t>
  </si>
  <si>
    <t>Форма 1. Общая информация о регулируемой ООО "Горводоканал"</t>
  </si>
  <si>
    <t>Общество с ограниченной ответственностью «Горводоканал»</t>
  </si>
  <si>
    <t>Шекета Александр Николаевич</t>
  </si>
  <si>
    <t xml:space="preserve">№ 1098608000083                                                   </t>
  </si>
  <si>
    <t>Россия, 628484, Ханты-Мансийский АО - Югра, г.Когалым, ул.Дружбы Народов, д.41</t>
  </si>
  <si>
    <t xml:space="preserve">(34667) 2-52-35 </t>
  </si>
  <si>
    <t>www.vdk-kogalym.ru</t>
  </si>
  <si>
    <t>Gorvodokanal.kgl@vdk-kogalym.ru</t>
  </si>
  <si>
    <t>c 08.00 до 18.00</t>
  </si>
  <si>
    <t>Выработка тепла</t>
  </si>
  <si>
    <t>Региональная служба по тарифам ХМАО-Югры</t>
  </si>
  <si>
    <t>Приказ №130-нп от 22.11.2016г</t>
  </si>
  <si>
    <t>с 01.07.2017г по 31.12.2017г</t>
  </si>
  <si>
    <t xml:space="preserve">Форма 6. Информация о тарифах
на подключение (технологическое присоединение) к системе
теплоснабжения &lt;6&gt;
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</si>
  <si>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</si>
  <si>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</si>
  <si>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</si>
  <si>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</si>
  <si>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&lt;6&gt; Заполняется на основании решения органа регулирования об установлении тарифов по регулируемому виду деятельности.</t>
  </si>
  <si>
    <t xml:space="preserve">Форма 7. Информация о тарифах на горячую воду, поставляемую
теплоснабжающими организациями потребителям, другим
теплоснабжающим организациям с использованием открытых
систем теплоснабжения (горячего водоснабжения) &lt;7&gt;
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</si>
  <si>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</si>
  <si>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</si>
  <si>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</si>
  <si>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метод индексации установленных тарифов</t>
  </si>
  <si>
    <t>2018г - 1398,89; 2019г - 1455,88; 2020г - 1515,71; 2021г - 1578,53; 2022г - 1644,49.</t>
  </si>
  <si>
    <t>2018г - 10721,09; 2019г - 11157,90; 2020г - 11616,43; 2021г - 12097,84; 2022г - 12603,37.</t>
  </si>
  <si>
    <t xml:space="preserve">&lt;*&gt; код формы в РСД ЕИАС автономного округа JKH.OPEN.INFO.REQUEST.WARM; </t>
  </si>
  <si>
    <t>нет заявок</t>
  </si>
  <si>
    <t>Удельный расход условного топлива на единицу тепловой энергии, отпускаемой в тепловую сеть, кг у. т./Гкал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</si>
  <si>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деятельноститыс. кВт ч/Гкал</t>
  </si>
  <si>
    <t>Удельный расход холодной воды на производство (передачу) тепловой энергии на единицу тепловой энергии, м3/Гкал</t>
  </si>
  <si>
    <t>(за 3 квартал 2017года)</t>
  </si>
  <si>
    <t>РЕГИОНАЛЬНАЯ СЛУЖБА ПО ТАРИФАМ  ХМАО-Югры</t>
  </si>
  <si>
    <t>Приказ № 155-нп от  06.12.2016</t>
  </si>
  <si>
    <t>с 01.01.2017 по 31.12.2017</t>
  </si>
  <si>
    <t>Информационно-аналитический интернет-портал «www.ugra-news.ru» («Новости Югры»)  от 14.12.2016г.</t>
  </si>
  <si>
    <t>отсутствуют</t>
  </si>
  <si>
    <t xml:space="preserve">&lt;*&gt; код формы в РСД ЕИАС автономного округа JKH.OPEN.INFO.PRICE.WARM </t>
  </si>
  <si>
    <t xml:space="preserve">&lt;*&gt; код формы в РСД ЕИАС автономного округа   JKH.OPEN.INFO.PRICE.WARM </t>
  </si>
  <si>
    <t>нет программы</t>
  </si>
  <si>
    <t>0,125 тыс Гкал</t>
  </si>
  <si>
    <t>Котельная служит для выработки тепла производоственной базы ООО "Горводоканал" + 3 абонента. Дополнительно подключение абонентов не планируется.</t>
  </si>
  <si>
    <t>Примечание:</t>
  </si>
  <si>
    <t>-</t>
  </si>
  <si>
    <t>Расходы на топливо:</t>
  </si>
  <si>
    <t>Газ природный</t>
  </si>
  <si>
    <t>Объем</t>
  </si>
  <si>
    <t>Стоимость за единицу объема</t>
  </si>
  <si>
    <t>Стоимость доставки</t>
  </si>
  <si>
    <t xml:space="preserve">Вид  </t>
  </si>
  <si>
    <t>http://www.vdk-kogalym.ru/new_doc/Бух.%20отчетность%20за%2012%20-%20месяцев%202016%20г.pdf</t>
  </si>
  <si>
    <t>Положение о закупках товаров, работ, услуг для нужд ООО «Горводоканал»</t>
  </si>
  <si>
    <t>Сайт: zakupki.gov.ru</t>
  </si>
  <si>
    <t>Сайт закупок: zakupki.gov.ru</t>
  </si>
  <si>
    <t>http://www.vdk-kogalym.ru/new_doc/n_doc/Долгосрочные%20параметры%20регулирования%20Котельная%20КОС%20на%202018-2022гг.pdf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</si>
</sst>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#,##0.000"/>
    <numFmt numFmtId="195" formatCode="0.000%"/>
    <numFmt numFmtId="196" formatCode="0.0000%"/>
    <numFmt numFmtId="197" formatCode="#,##0.00000"/>
    <numFmt numFmtId="198" formatCode="#,##0.0000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0"/>
      <name val="Arial"/>
      <family val="2"/>
    </font>
    <font>
      <sz val="9"/>
      <name val="Tahoma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ahoma"/>
      <family val="2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textRotation="90" wrapText="1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184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/>
    </xf>
    <xf numFmtId="14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1" wrapText="1"/>
    </xf>
    <xf numFmtId="0" fontId="2" fillId="0" borderId="0" xfId="0" applyFont="1" applyBorder="1" applyAlignment="1">
      <alignment horizontal="center" vertical="top" textRotation="1" wrapText="1"/>
    </xf>
    <xf numFmtId="0" fontId="2" fillId="0" borderId="0" xfId="0" applyFont="1" applyBorder="1" applyAlignment="1">
      <alignment textRotation="1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textRotation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54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49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42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42" applyNumberFormat="1" applyFont="1" applyFill="1" applyBorder="1" applyAlignment="1" applyProtection="1">
      <alignment horizontal="left" vertical="center" wrapText="1"/>
      <protection locked="0"/>
    </xf>
    <xf numFmtId="4" fontId="8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justify"/>
    </xf>
    <xf numFmtId="0" fontId="17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184" fontId="2" fillId="0" borderId="0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184" fontId="2" fillId="0" borderId="2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8" fillId="0" borderId="22" xfId="42" applyNumberFormat="1" applyFont="1" applyFill="1" applyBorder="1" applyAlignment="1" applyProtection="1">
      <alignment horizontal="left" vertical="center" wrapText="1"/>
      <protection locked="0"/>
    </xf>
    <xf numFmtId="0" fontId="8" fillId="0" borderId="23" xfId="42" applyNumberFormat="1" applyFont="1" applyFill="1" applyBorder="1" applyAlignment="1" applyProtection="1">
      <alignment horizontal="left" vertical="center" wrapText="1"/>
      <protection locked="0"/>
    </xf>
    <xf numFmtId="0" fontId="8" fillId="0" borderId="24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10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19" fillId="0" borderId="31" xfId="42" applyNumberFormat="1" applyFont="1" applyFill="1" applyBorder="1" applyAlignment="1" applyProtection="1">
      <alignment horizontal="left" vertical="center" wrapText="1"/>
      <protection locked="0"/>
    </xf>
    <xf numFmtId="49" fontId="19" fillId="0" borderId="32" xfId="4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КУ_проект3" xfId="53"/>
    <cellStyle name="Обычный_Мониторинг инвестиц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3286125</xdr:colOff>
      <xdr:row>14</xdr:row>
      <xdr:rowOff>38100</xdr:rowOff>
    </xdr:from>
    <xdr:to>
      <xdr:col>0</xdr:col>
      <xdr:colOff>3286125</xdr:colOff>
      <xdr:row>14</xdr:row>
      <xdr:rowOff>161925</xdr:rowOff>
    </xdr:to>
    <xdr:pic macro="[1]!modInfo.MainSheetHelp">
      <xdr:nvPicPr>
        <xdr:cNvPr id="1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210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3286125</xdr:colOff>
      <xdr:row>15</xdr:row>
      <xdr:rowOff>38100</xdr:rowOff>
    </xdr:from>
    <xdr:to>
      <xdr:col>0</xdr:col>
      <xdr:colOff>3286125</xdr:colOff>
      <xdr:row>15</xdr:row>
      <xdr:rowOff>161925</xdr:rowOff>
    </xdr:to>
    <xdr:pic macro="[1]!modInfo.MainSheetHelp">
      <xdr:nvPicPr>
        <xdr:cNvPr id="2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72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3286125</xdr:colOff>
      <xdr:row>16</xdr:row>
      <xdr:rowOff>47625</xdr:rowOff>
    </xdr:from>
    <xdr:to>
      <xdr:col>0</xdr:col>
      <xdr:colOff>3286125</xdr:colOff>
      <xdr:row>16</xdr:row>
      <xdr:rowOff>161925</xdr:rowOff>
    </xdr:to>
    <xdr:pic macro="[1]!modInfo.MainSheetHelp">
      <xdr:nvPicPr>
        <xdr:cNvPr id="3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5435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BALANCE.WA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54;&#1058;&#1045;&#1051;&#1068;&#1053;&#1040;&#1071;%20%202%20&#1050;&#1042;&#1040;&#1056;&#1058;&#1040;&#1051;%202017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&#1055;&#1069;&#1054;\JKH.OPEN.INFO.REQUEST.WARM%20&#1076;&#1086;%2008.05.2017-&#1054;&#1058;&#1055;&#1056;&#1040;&#1042;&#1048;&#1058;&#10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REESTR_LINK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et_union_hor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definedNames>
      <definedName name="modInfo.MainSheet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Таб.1"/>
      <sheetName val="Таб.12 Юрист"/>
      <sheetName val="Фор.3"/>
      <sheetName val="Фор.4"/>
      <sheetName val="Таб2  ПЭО Юрист"/>
      <sheetName val="Таб3"/>
      <sheetName val="Таб4"/>
      <sheetName val="Фор.5 ПЭО, Юрист"/>
      <sheetName val="Таб.2(нет)"/>
      <sheetName val="Таб.3"/>
      <sheetName val="Таб.4 (нет)"/>
      <sheetName val="Таб.5(нет)"/>
      <sheetName val="Таб.6(нет)"/>
      <sheetName val="Таб.7(нет)"/>
      <sheetName val="Таб.8 (нет)"/>
      <sheetName val="Таб.9(нет)"/>
      <sheetName val="Таб.10(нет)"/>
      <sheetName val="Таб.11(нет)"/>
      <sheetName val="Таб5(нет)"/>
      <sheetName val="Таб-2(нет)"/>
      <sheetName val="Прил.2"/>
    </sheetNames>
    <sheetDataSet>
      <sheetData sheetId="1">
        <row r="9">
          <cell r="M9" t="str">
            <v>Информационно-аналитический интернет-портал «www.ugra-news.ru» («Новости Югры»)  от 25.12.2015г.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modList05"/>
      <sheetName val="modList06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modList04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8">
        <row r="16">
          <cell r="F16" t="str">
            <v>01.01.2018</v>
          </cell>
        </row>
        <row r="17">
          <cell r="F17" t="str">
            <v>31.12.2022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18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 руб/Гкал</v>
          </cell>
          <cell r="U3" t="str">
            <v> руб/Гкал</v>
          </cell>
          <cell r="V3" t="str">
            <v> тыс руб/Гкал/час в месяц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hyperlink" Target="mailto:Gorvodokanal.kgl@vdk-kogaly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8"/>
  <sheetViews>
    <sheetView zoomScaleSheetLayoutView="70" zoomScalePageLayoutView="0" workbookViewId="0" topLeftCell="A1">
      <selection activeCell="A28" sqref="A28:G28"/>
    </sheetView>
  </sheetViews>
  <sheetFormatPr defaultColWidth="9.140625" defaultRowHeight="12.75"/>
  <cols>
    <col min="1" max="1" width="6.00390625" style="61" customWidth="1"/>
    <col min="2" max="4" width="9.140625" style="59" customWidth="1"/>
    <col min="5" max="5" width="18.8515625" style="59" customWidth="1"/>
    <col min="6" max="6" width="9.140625" style="59" customWidth="1"/>
    <col min="7" max="7" width="33.00390625" style="59" customWidth="1"/>
    <col min="8" max="16384" width="9.140625" style="59" customWidth="1"/>
  </cols>
  <sheetData>
    <row r="1" spans="6:11" ht="15.75">
      <c r="F1" s="60"/>
      <c r="G1" s="58" t="s">
        <v>125</v>
      </c>
      <c r="J1" s="61"/>
      <c r="K1" s="58"/>
    </row>
    <row r="2" spans="6:11" ht="15.75">
      <c r="F2" s="60"/>
      <c r="G2" s="58" t="s">
        <v>85</v>
      </c>
      <c r="J2" s="61"/>
      <c r="K2" s="58"/>
    </row>
    <row r="3" spans="6:11" ht="18" customHeight="1">
      <c r="F3" s="60"/>
      <c r="G3" s="58" t="s">
        <v>84</v>
      </c>
      <c r="J3" s="62"/>
      <c r="K3" s="58"/>
    </row>
    <row r="4" spans="6:7" ht="15.75">
      <c r="F4" s="60"/>
      <c r="G4" s="61"/>
    </row>
    <row r="5" spans="6:7" ht="15.75">
      <c r="F5" s="60"/>
      <c r="G5" s="61"/>
    </row>
    <row r="7" spans="1:7" ht="37.5" customHeight="1">
      <c r="A7" s="120" t="s">
        <v>86</v>
      </c>
      <c r="B7" s="120"/>
      <c r="C7" s="120"/>
      <c r="D7" s="120"/>
      <c r="E7" s="120"/>
      <c r="F7" s="120"/>
      <c r="G7" s="120"/>
    </row>
    <row r="8" spans="1:7" ht="6" customHeight="1">
      <c r="A8" s="120"/>
      <c r="B8" s="120"/>
      <c r="C8" s="120"/>
      <c r="D8" s="120"/>
      <c r="E8" s="120"/>
      <c r="F8" s="120"/>
      <c r="G8" s="120"/>
    </row>
    <row r="9" spans="1:7" ht="15.75">
      <c r="A9" s="123" t="s">
        <v>147</v>
      </c>
      <c r="B9" s="123"/>
      <c r="C9" s="123"/>
      <c r="D9" s="123"/>
      <c r="E9" s="123"/>
      <c r="F9" s="123"/>
      <c r="G9" s="123"/>
    </row>
    <row r="11" spans="1:7" ht="51" customHeight="1">
      <c r="A11" s="44" t="s">
        <v>126</v>
      </c>
      <c r="B11" s="121" t="s">
        <v>87</v>
      </c>
      <c r="C11" s="121"/>
      <c r="D11" s="121"/>
      <c r="E11" s="121"/>
      <c r="F11" s="122" t="s">
        <v>148</v>
      </c>
      <c r="G11" s="122"/>
    </row>
    <row r="12" spans="1:7" ht="49.5" customHeight="1">
      <c r="A12" s="44" t="s">
        <v>127</v>
      </c>
      <c r="B12" s="121" t="s">
        <v>88</v>
      </c>
      <c r="C12" s="121"/>
      <c r="D12" s="121"/>
      <c r="E12" s="121"/>
      <c r="F12" s="122" t="s">
        <v>149</v>
      </c>
      <c r="G12" s="122"/>
    </row>
    <row r="13" spans="1:7" ht="64.5" customHeight="1">
      <c r="A13" s="44" t="s">
        <v>128</v>
      </c>
      <c r="B13" s="121" t="s">
        <v>89</v>
      </c>
      <c r="C13" s="121"/>
      <c r="D13" s="121"/>
      <c r="E13" s="121"/>
      <c r="F13" s="122" t="s">
        <v>150</v>
      </c>
      <c r="G13" s="122"/>
    </row>
    <row r="14" spans="1:7" ht="31.5" customHeight="1">
      <c r="A14" s="44">
        <v>4</v>
      </c>
      <c r="B14" s="121" t="s">
        <v>129</v>
      </c>
      <c r="C14" s="121"/>
      <c r="D14" s="121"/>
      <c r="E14" s="121"/>
      <c r="F14" s="122" t="s">
        <v>151</v>
      </c>
      <c r="G14" s="122"/>
    </row>
    <row r="15" spans="1:7" ht="31.5" customHeight="1">
      <c r="A15" s="44">
        <v>5</v>
      </c>
      <c r="B15" s="121" t="s">
        <v>130</v>
      </c>
      <c r="C15" s="121"/>
      <c r="D15" s="121"/>
      <c r="E15" s="121"/>
      <c r="F15" s="122" t="s">
        <v>151</v>
      </c>
      <c r="G15" s="122"/>
    </row>
    <row r="16" spans="1:7" ht="15.75">
      <c r="A16" s="44">
        <v>6</v>
      </c>
      <c r="B16" s="121" t="s">
        <v>90</v>
      </c>
      <c r="C16" s="121"/>
      <c r="D16" s="121"/>
      <c r="E16" s="121"/>
      <c r="F16" s="122" t="s">
        <v>152</v>
      </c>
      <c r="G16" s="122"/>
    </row>
    <row r="17" spans="1:7" ht="54" customHeight="1">
      <c r="A17" s="44">
        <v>7</v>
      </c>
      <c r="B17" s="121" t="s">
        <v>91</v>
      </c>
      <c r="C17" s="121"/>
      <c r="D17" s="121"/>
      <c r="E17" s="121"/>
      <c r="F17" s="124" t="s">
        <v>153</v>
      </c>
      <c r="G17" s="122"/>
    </row>
    <row r="18" spans="1:7" ht="31.5" customHeight="1">
      <c r="A18" s="44">
        <v>8</v>
      </c>
      <c r="B18" s="121" t="s">
        <v>131</v>
      </c>
      <c r="C18" s="121"/>
      <c r="D18" s="121"/>
      <c r="E18" s="121"/>
      <c r="F18" s="124" t="s">
        <v>154</v>
      </c>
      <c r="G18" s="122"/>
    </row>
    <row r="19" spans="1:7" ht="48" customHeight="1">
      <c r="A19" s="44">
        <v>9</v>
      </c>
      <c r="B19" s="121" t="s">
        <v>92</v>
      </c>
      <c r="C19" s="121"/>
      <c r="D19" s="121"/>
      <c r="E19" s="121"/>
      <c r="F19" s="122" t="s">
        <v>155</v>
      </c>
      <c r="G19" s="122"/>
    </row>
    <row r="20" spans="1:7" ht="33.75" customHeight="1">
      <c r="A20" s="44">
        <v>10</v>
      </c>
      <c r="B20" s="121" t="s">
        <v>93</v>
      </c>
      <c r="C20" s="121"/>
      <c r="D20" s="121"/>
      <c r="E20" s="121"/>
      <c r="F20" s="122" t="s">
        <v>156</v>
      </c>
      <c r="G20" s="122"/>
    </row>
    <row r="21" spans="1:7" ht="32.25" customHeight="1">
      <c r="A21" s="44">
        <v>11</v>
      </c>
      <c r="B21" s="121" t="s">
        <v>94</v>
      </c>
      <c r="C21" s="121"/>
      <c r="D21" s="121"/>
      <c r="E21" s="121"/>
      <c r="F21" s="122">
        <v>0</v>
      </c>
      <c r="G21" s="122"/>
    </row>
    <row r="22" spans="1:7" ht="33.75" customHeight="1">
      <c r="A22" s="44">
        <v>12</v>
      </c>
      <c r="B22" s="121" t="s">
        <v>132</v>
      </c>
      <c r="C22" s="121"/>
      <c r="D22" s="121"/>
      <c r="E22" s="121"/>
      <c r="F22" s="122">
        <v>4</v>
      </c>
      <c r="G22" s="122"/>
    </row>
    <row r="23" spans="1:7" ht="53.25" customHeight="1">
      <c r="A23" s="44">
        <v>13</v>
      </c>
      <c r="B23" s="121" t="s">
        <v>95</v>
      </c>
      <c r="C23" s="121"/>
      <c r="D23" s="121"/>
      <c r="E23" s="121"/>
      <c r="F23" s="122">
        <v>0</v>
      </c>
      <c r="G23" s="122"/>
    </row>
    <row r="24" spans="1:7" ht="37.5" customHeight="1">
      <c r="A24" s="44">
        <v>14</v>
      </c>
      <c r="B24" s="121" t="s">
        <v>96</v>
      </c>
      <c r="C24" s="121"/>
      <c r="D24" s="121"/>
      <c r="E24" s="121"/>
      <c r="F24" s="122">
        <v>0</v>
      </c>
      <c r="G24" s="122"/>
    </row>
    <row r="25" spans="1:7" ht="39" customHeight="1">
      <c r="A25" s="44">
        <v>15</v>
      </c>
      <c r="B25" s="121" t="s">
        <v>97</v>
      </c>
      <c r="C25" s="121"/>
      <c r="D25" s="121"/>
      <c r="E25" s="121"/>
      <c r="F25" s="122">
        <v>1</v>
      </c>
      <c r="G25" s="122"/>
    </row>
    <row r="26" spans="1:7" ht="47.25" customHeight="1">
      <c r="A26" s="44">
        <v>16</v>
      </c>
      <c r="B26" s="121" t="s">
        <v>98</v>
      </c>
      <c r="C26" s="121"/>
      <c r="D26" s="121"/>
      <c r="E26" s="121"/>
      <c r="F26" s="122">
        <v>0</v>
      </c>
      <c r="G26" s="122"/>
    </row>
    <row r="28" spans="1:7" ht="33" customHeight="1">
      <c r="A28" s="125" t="s">
        <v>99</v>
      </c>
      <c r="B28" s="125"/>
      <c r="C28" s="125"/>
      <c r="D28" s="125"/>
      <c r="E28" s="125"/>
      <c r="F28" s="125"/>
      <c r="G28" s="125"/>
    </row>
  </sheetData>
  <sheetProtection/>
  <mergeCells count="35">
    <mergeCell ref="F23:G23"/>
    <mergeCell ref="F24:G24"/>
    <mergeCell ref="A28:G28"/>
    <mergeCell ref="B25:E25"/>
    <mergeCell ref="B26:E26"/>
    <mergeCell ref="F25:G25"/>
    <mergeCell ref="F26:G26"/>
    <mergeCell ref="B17:E17"/>
    <mergeCell ref="B18:E18"/>
    <mergeCell ref="B19:E19"/>
    <mergeCell ref="B24:E24"/>
    <mergeCell ref="B20:E20"/>
    <mergeCell ref="B21:E21"/>
    <mergeCell ref="B22:E22"/>
    <mergeCell ref="B23:E23"/>
    <mergeCell ref="F17:G17"/>
    <mergeCell ref="F18:G18"/>
    <mergeCell ref="F21:G21"/>
    <mergeCell ref="F22:G22"/>
    <mergeCell ref="F19:G19"/>
    <mergeCell ref="F20:G20"/>
    <mergeCell ref="B15:E15"/>
    <mergeCell ref="F16:G16"/>
    <mergeCell ref="B16:E16"/>
    <mergeCell ref="F15:G15"/>
    <mergeCell ref="F13:G13"/>
    <mergeCell ref="B13:E13"/>
    <mergeCell ref="B14:E14"/>
    <mergeCell ref="F14:G14"/>
    <mergeCell ref="A7:G8"/>
    <mergeCell ref="B12:E12"/>
    <mergeCell ref="F12:G12"/>
    <mergeCell ref="A9:G9"/>
    <mergeCell ref="F11:G11"/>
    <mergeCell ref="B11:E11"/>
  </mergeCells>
  <hyperlinks>
    <hyperlink ref="F17" r:id="rId1" display="www.vdk-kogalym.ru"/>
    <hyperlink ref="F18" r:id="rId2" display="Gorvodokanal.kgl@vdk-kogalym.ru"/>
  </hyperlinks>
  <printOptions/>
  <pageMargins left="0.75" right="0.31" top="0.32" bottom="0.3" header="0.24" footer="0.17"/>
  <pageSetup horizontalDpi="600" verticalDpi="600" orientation="portrait" paperSize="9" scale="92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2:N38"/>
  <sheetViews>
    <sheetView zoomScalePageLayoutView="0" workbookViewId="0" topLeftCell="A25">
      <selection activeCell="C51" sqref="C51"/>
    </sheetView>
  </sheetViews>
  <sheetFormatPr defaultColWidth="9.140625" defaultRowHeight="12.75"/>
  <cols>
    <col min="1" max="1" width="15.8515625" style="51" customWidth="1"/>
    <col min="2" max="2" width="29.421875" style="51" customWidth="1"/>
    <col min="3" max="3" width="22.421875" style="51" customWidth="1"/>
    <col min="4" max="4" width="26.421875" style="51" customWidth="1"/>
    <col min="5" max="7" width="13.140625" style="51" customWidth="1"/>
    <col min="8" max="8" width="8.57421875" style="51" customWidth="1"/>
    <col min="9" max="9" width="8.8515625" style="51" customWidth="1"/>
    <col min="10" max="10" width="8.421875" style="51" customWidth="1"/>
    <col min="11" max="11" width="8.57421875" style="51" customWidth="1"/>
    <col min="12" max="12" width="10.140625" style="51" customWidth="1"/>
    <col min="13" max="13" width="9.57421875" style="51" customWidth="1"/>
    <col min="14" max="14" width="10.140625" style="51" customWidth="1"/>
    <col min="15" max="15" width="8.140625" style="51" customWidth="1"/>
    <col min="16" max="16" width="8.28125" style="51" customWidth="1"/>
    <col min="17" max="16384" width="9.140625" style="51" customWidth="1"/>
  </cols>
  <sheetData>
    <row r="2" spans="1:4" ht="43.5" customHeight="1">
      <c r="A2" s="155" t="s">
        <v>47</v>
      </c>
      <c r="B2" s="156"/>
      <c r="C2" s="156"/>
      <c r="D2" s="156"/>
    </row>
    <row r="4" spans="1:13" ht="32.25" customHeight="1">
      <c r="A4" s="128" t="s">
        <v>50</v>
      </c>
      <c r="B4" s="157"/>
      <c r="C4" s="158" t="s">
        <v>186</v>
      </c>
      <c r="D4" s="159"/>
      <c r="M4" s="52"/>
    </row>
    <row r="5" spans="1:14" ht="32.25" customHeight="1">
      <c r="A5" s="157" t="s">
        <v>140</v>
      </c>
      <c r="B5" s="157"/>
      <c r="C5" s="158"/>
      <c r="D5" s="159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32.25" customHeight="1">
      <c r="A6" s="128" t="s">
        <v>141</v>
      </c>
      <c r="B6" s="157"/>
      <c r="C6" s="158"/>
      <c r="D6" s="159"/>
      <c r="E6" s="53"/>
      <c r="F6" s="53"/>
      <c r="G6" s="53"/>
      <c r="H6" s="53"/>
      <c r="I6" s="53"/>
      <c r="J6" s="53"/>
      <c r="K6" s="53"/>
      <c r="L6" s="54"/>
      <c r="M6" s="54"/>
      <c r="N6" s="54"/>
    </row>
    <row r="7" spans="1:14" ht="32.25" customHeight="1">
      <c r="A7" s="157" t="s">
        <v>49</v>
      </c>
      <c r="B7" s="157"/>
      <c r="C7" s="158"/>
      <c r="D7" s="159"/>
      <c r="E7" s="15"/>
      <c r="F7" s="15"/>
      <c r="G7" s="15"/>
      <c r="H7" s="53"/>
      <c r="I7" s="53"/>
      <c r="J7" s="53"/>
      <c r="K7" s="53"/>
      <c r="L7" s="54"/>
      <c r="M7" s="54"/>
      <c r="N7" s="54"/>
    </row>
    <row r="8" spans="1:14" ht="62.25" customHeight="1">
      <c r="A8" s="128" t="s">
        <v>142</v>
      </c>
      <c r="B8" s="157"/>
      <c r="C8" s="158"/>
      <c r="D8" s="159"/>
      <c r="E8" s="53"/>
      <c r="F8" s="15"/>
      <c r="G8" s="15"/>
      <c r="H8" s="53"/>
      <c r="I8" s="53"/>
      <c r="J8" s="53"/>
      <c r="K8" s="53"/>
      <c r="L8" s="54"/>
      <c r="M8" s="54"/>
      <c r="N8" s="54"/>
    </row>
    <row r="9" spans="1:14" ht="32.25" customHeight="1">
      <c r="A9" s="157" t="s">
        <v>48</v>
      </c>
      <c r="B9" s="157"/>
      <c r="C9" s="158"/>
      <c r="D9" s="159"/>
      <c r="E9" s="53"/>
      <c r="F9" s="15"/>
      <c r="G9" s="15"/>
      <c r="H9" s="53"/>
      <c r="I9" s="53"/>
      <c r="J9" s="53"/>
      <c r="K9" s="53"/>
      <c r="L9" s="54"/>
      <c r="M9" s="54"/>
      <c r="N9" s="54"/>
    </row>
    <row r="10" spans="1:14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3" spans="1:4" ht="45.75" customHeight="1">
      <c r="A13" s="155" t="s">
        <v>51</v>
      </c>
      <c r="B13" s="156"/>
      <c r="C13" s="156"/>
      <c r="D13" s="156"/>
    </row>
    <row r="15" spans="1:4" ht="35.25" customHeight="1">
      <c r="A15" s="23" t="s">
        <v>52</v>
      </c>
      <c r="B15" s="122" t="s">
        <v>53</v>
      </c>
      <c r="C15" s="122"/>
      <c r="D15" s="23" t="s">
        <v>54</v>
      </c>
    </row>
    <row r="16" spans="1:4" ht="24.75" customHeight="1">
      <c r="A16" s="55"/>
      <c r="B16" s="160"/>
      <c r="C16" s="160"/>
      <c r="D16" s="55"/>
    </row>
    <row r="17" spans="1:4" ht="24.75" customHeight="1">
      <c r="A17" s="55"/>
      <c r="B17" s="160"/>
      <c r="C17" s="160"/>
      <c r="D17" s="55"/>
    </row>
    <row r="20" spans="1:4" ht="39" customHeight="1">
      <c r="A20" s="155" t="s">
        <v>55</v>
      </c>
      <c r="B20" s="156"/>
      <c r="C20" s="156"/>
      <c r="D20" s="156"/>
    </row>
    <row r="22" spans="1:4" ht="69" customHeight="1">
      <c r="A22" s="23" t="s">
        <v>52</v>
      </c>
      <c r="B22" s="23" t="s">
        <v>56</v>
      </c>
      <c r="C22" s="23" t="s">
        <v>57</v>
      </c>
      <c r="D22" s="23" t="s">
        <v>58</v>
      </c>
    </row>
    <row r="23" spans="1:4" ht="19.5" customHeight="1">
      <c r="A23" s="55"/>
      <c r="B23" s="55"/>
      <c r="C23" s="55"/>
      <c r="D23" s="55"/>
    </row>
    <row r="24" spans="1:4" ht="19.5" customHeight="1">
      <c r="A24" s="55"/>
      <c r="B24" s="55"/>
      <c r="C24" s="55"/>
      <c r="D24" s="55"/>
    </row>
    <row r="27" spans="1:4" ht="40.5" customHeight="1">
      <c r="A27" s="155" t="s">
        <v>59</v>
      </c>
      <c r="B27" s="156"/>
      <c r="C27" s="156"/>
      <c r="D27" s="156"/>
    </row>
    <row r="29" spans="1:4" ht="70.5" customHeight="1">
      <c r="A29" s="57" t="s">
        <v>60</v>
      </c>
      <c r="B29" s="23" t="s">
        <v>52</v>
      </c>
      <c r="C29" s="23" t="s">
        <v>61</v>
      </c>
      <c r="D29" s="23" t="s">
        <v>62</v>
      </c>
    </row>
    <row r="30" spans="1:4" ht="24" customHeight="1">
      <c r="A30" s="55"/>
      <c r="B30" s="55"/>
      <c r="C30" s="55"/>
      <c r="D30" s="55"/>
    </row>
    <row r="31" spans="1:4" ht="24" customHeight="1">
      <c r="A31" s="55"/>
      <c r="B31" s="55"/>
      <c r="C31" s="55"/>
      <c r="D31" s="55"/>
    </row>
    <row r="34" spans="1:4" ht="15.75">
      <c r="A34" s="156" t="s">
        <v>143</v>
      </c>
      <c r="B34" s="156"/>
      <c r="C34" s="156"/>
      <c r="D34" s="156"/>
    </row>
    <row r="36" spans="1:4" ht="27.75" customHeight="1">
      <c r="A36" s="161" t="s">
        <v>144</v>
      </c>
      <c r="B36" s="161"/>
      <c r="C36" s="161" t="s">
        <v>145</v>
      </c>
      <c r="D36" s="161"/>
    </row>
    <row r="37" spans="1:4" ht="15.75">
      <c r="A37" s="160"/>
      <c r="B37" s="160"/>
      <c r="C37" s="160"/>
      <c r="D37" s="160"/>
    </row>
    <row r="38" spans="1:4" ht="15.75">
      <c r="A38" s="160"/>
      <c r="B38" s="160"/>
      <c r="C38" s="160"/>
      <c r="D38" s="160"/>
    </row>
  </sheetData>
  <sheetProtection/>
  <mergeCells count="26">
    <mergeCell ref="A38:B38"/>
    <mergeCell ref="C38:D38"/>
    <mergeCell ref="A36:B36"/>
    <mergeCell ref="C36:D36"/>
    <mergeCell ref="A37:B37"/>
    <mergeCell ref="C37:D37"/>
    <mergeCell ref="C9:D9"/>
    <mergeCell ref="A7:B7"/>
    <mergeCell ref="A8:B8"/>
    <mergeCell ref="A20:D20"/>
    <mergeCell ref="A9:B9"/>
    <mergeCell ref="C7:D7"/>
    <mergeCell ref="C8:D8"/>
    <mergeCell ref="A27:D27"/>
    <mergeCell ref="A34:D34"/>
    <mergeCell ref="A13:D13"/>
    <mergeCell ref="B15:C15"/>
    <mergeCell ref="B16:C16"/>
    <mergeCell ref="B17:C17"/>
    <mergeCell ref="A2:D2"/>
    <mergeCell ref="A4:B4"/>
    <mergeCell ref="A5:B5"/>
    <mergeCell ref="A6:B6"/>
    <mergeCell ref="C4:D4"/>
    <mergeCell ref="C5:D5"/>
    <mergeCell ref="C6:D6"/>
  </mergeCells>
  <printOptions/>
  <pageMargins left="0.43" right="0.23" top="0.2" bottom="0.21" header="0.17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1.140625" style="51" customWidth="1"/>
    <col min="2" max="2" width="37.421875" style="51" customWidth="1"/>
    <col min="3" max="3" width="11.140625" style="51" customWidth="1"/>
    <col min="4" max="4" width="13.8515625" style="51" customWidth="1"/>
    <col min="5" max="5" width="11.140625" style="51" customWidth="1"/>
    <col min="6" max="6" width="9.421875" style="51" customWidth="1"/>
    <col min="7" max="7" width="8.8515625" style="51" customWidth="1"/>
    <col min="8" max="8" width="8.421875" style="51" customWidth="1"/>
    <col min="9" max="9" width="8.57421875" style="51" customWidth="1"/>
    <col min="10" max="10" width="7.28125" style="51" customWidth="1"/>
    <col min="11" max="11" width="9.57421875" style="51" customWidth="1"/>
    <col min="12" max="12" width="10.140625" style="51" customWidth="1"/>
    <col min="13" max="13" width="8.140625" style="51" customWidth="1"/>
    <col min="14" max="14" width="8.28125" style="51" customWidth="1"/>
    <col min="15" max="16384" width="9.140625" style="51" customWidth="1"/>
  </cols>
  <sheetData>
    <row r="2" spans="1:12" ht="99.75" customHeight="1">
      <c r="A2" s="155" t="s">
        <v>63</v>
      </c>
      <c r="B2" s="156"/>
      <c r="L2" s="52"/>
    </row>
    <row r="3" spans="1:13" ht="16.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47.25" customHeight="1">
      <c r="A4" s="90" t="s">
        <v>64</v>
      </c>
      <c r="B4" s="111" t="s">
        <v>183</v>
      </c>
      <c r="C4" s="53"/>
      <c r="D4" s="53"/>
      <c r="E4" s="53"/>
      <c r="F4" s="53"/>
      <c r="G4" s="53"/>
      <c r="H4" s="53"/>
      <c r="I4" s="53"/>
      <c r="J4" s="53"/>
      <c r="K4" s="54"/>
      <c r="L4" s="54"/>
      <c r="M4" s="54"/>
    </row>
    <row r="5" spans="1:13" ht="47.25" customHeight="1">
      <c r="A5" s="91" t="s">
        <v>65</v>
      </c>
      <c r="B5" s="112" t="s">
        <v>183</v>
      </c>
      <c r="C5" s="15"/>
      <c r="D5" s="15"/>
      <c r="E5" s="15"/>
      <c r="F5" s="15"/>
      <c r="G5" s="53"/>
      <c r="H5" s="53"/>
      <c r="I5" s="53"/>
      <c r="J5" s="53"/>
      <c r="K5" s="54"/>
      <c r="L5" s="54"/>
      <c r="M5" s="54"/>
    </row>
    <row r="6" spans="1:13" ht="84" customHeight="1">
      <c r="A6" s="91" t="s">
        <v>66</v>
      </c>
      <c r="B6" s="112" t="s">
        <v>183</v>
      </c>
      <c r="C6" s="53"/>
      <c r="D6" s="53"/>
      <c r="E6" s="53"/>
      <c r="F6" s="53"/>
      <c r="G6" s="53"/>
      <c r="H6" s="53"/>
      <c r="I6" s="53"/>
      <c r="J6" s="53"/>
      <c r="K6" s="54"/>
      <c r="L6" s="54"/>
      <c r="M6" s="54"/>
    </row>
    <row r="7" spans="1:13" ht="39.75" customHeight="1" thickBot="1">
      <c r="A7" s="92" t="s">
        <v>67</v>
      </c>
      <c r="B7" s="114">
        <v>0</v>
      </c>
      <c r="C7" s="53"/>
      <c r="D7" s="53"/>
      <c r="E7" s="53"/>
      <c r="F7" s="53"/>
      <c r="G7" s="53"/>
      <c r="H7" s="53"/>
      <c r="I7" s="53"/>
      <c r="J7" s="53"/>
      <c r="K7" s="54"/>
      <c r="L7" s="54"/>
      <c r="M7" s="54"/>
    </row>
    <row r="8" spans="1:13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2" ht="63" customHeight="1">
      <c r="A9" s="162" t="s">
        <v>68</v>
      </c>
      <c r="B9" s="162"/>
    </row>
    <row r="10" spans="1:5" ht="15.75" customHeight="1">
      <c r="A10" s="147" t="s">
        <v>184</v>
      </c>
      <c r="B10" s="147"/>
      <c r="C10" s="1"/>
      <c r="D10" s="1"/>
      <c r="E10" s="1"/>
    </row>
  </sheetData>
  <sheetProtection/>
  <mergeCells count="3">
    <mergeCell ref="A2:B2"/>
    <mergeCell ref="A9:B9"/>
    <mergeCell ref="A10:B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">
      <formula1>900</formula1>
    </dataValidation>
  </dataValidations>
  <printOptions/>
  <pageMargins left="0.43" right="0.23" top="0.2" bottom="0.21" header="0.17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1.7109375" style="51" customWidth="1"/>
    <col min="2" max="2" width="30.8515625" style="51" customWidth="1"/>
    <col min="3" max="10" width="9.140625" style="51" customWidth="1"/>
    <col min="11" max="14" width="8.140625" style="51" customWidth="1"/>
    <col min="15" max="16384" width="9.140625" style="51" customWidth="1"/>
  </cols>
  <sheetData>
    <row r="1" ht="15.75">
      <c r="P1" s="52"/>
    </row>
    <row r="2" spans="1:17" ht="57" customHeight="1">
      <c r="A2" s="146" t="s">
        <v>69</v>
      </c>
      <c r="B2" s="146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1" ht="15.75">
      <c r="A3" s="54"/>
      <c r="B3" s="54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54"/>
      <c r="Q3" s="54"/>
      <c r="T3" s="53"/>
      <c r="U3" s="67"/>
    </row>
    <row r="4" spans="1:21" ht="205.5" customHeight="1">
      <c r="A4" s="68" t="s">
        <v>70</v>
      </c>
      <c r="B4" s="110" t="s">
        <v>187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  <c r="Q4" s="54"/>
      <c r="T4" s="53"/>
      <c r="U4" s="67"/>
    </row>
    <row r="5" spans="1:21" ht="15.75">
      <c r="A5" s="69"/>
      <c r="B5" s="69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54"/>
      <c r="Q5" s="54"/>
      <c r="T5" s="53"/>
      <c r="U5" s="67"/>
    </row>
    <row r="6" spans="1:20" ht="61.5" customHeight="1">
      <c r="A6" s="163" t="s">
        <v>71</v>
      </c>
      <c r="B6" s="16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4"/>
      <c r="Q6" s="54"/>
      <c r="T6" s="53"/>
    </row>
    <row r="7" spans="1:20" ht="15.75">
      <c r="A7" s="69"/>
      <c r="B7" s="69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  <c r="P7" s="54"/>
      <c r="Q7" s="54"/>
      <c r="T7" s="53"/>
    </row>
    <row r="8" spans="1:20" ht="15.75">
      <c r="A8" s="69"/>
      <c r="B8" s="69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54"/>
      <c r="Q8" s="54"/>
      <c r="T8" s="53"/>
    </row>
    <row r="9" spans="1:26" ht="15.75">
      <c r="A9" s="69"/>
      <c r="B9" s="69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54"/>
      <c r="Q9" s="54"/>
      <c r="T9" s="15"/>
      <c r="U9" s="53"/>
      <c r="V9" s="15"/>
      <c r="W9" s="53"/>
      <c r="X9" s="15"/>
      <c r="Y9" s="15"/>
      <c r="Z9" s="15"/>
    </row>
    <row r="10" spans="1:26" ht="15.75">
      <c r="A10" s="69"/>
      <c r="B10" s="69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54"/>
      <c r="Q10" s="54"/>
      <c r="T10" s="15"/>
      <c r="U10" s="53"/>
      <c r="V10" s="15"/>
      <c r="W10" s="53"/>
      <c r="X10" s="15"/>
      <c r="Y10" s="15"/>
      <c r="Z10" s="15"/>
    </row>
    <row r="11" spans="1:26" ht="15.75">
      <c r="A11" s="69"/>
      <c r="B11" s="69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54"/>
      <c r="Q11" s="54"/>
      <c r="T11" s="15"/>
      <c r="U11" s="53"/>
      <c r="V11" s="15"/>
      <c r="W11" s="53"/>
      <c r="X11" s="15"/>
      <c r="Y11" s="15"/>
      <c r="Z11" s="15"/>
    </row>
    <row r="12" spans="1:26" ht="15.75">
      <c r="A12" s="69"/>
      <c r="B12" s="6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  <c r="P12" s="54"/>
      <c r="Q12" s="54"/>
      <c r="T12" s="53"/>
      <c r="U12" s="53"/>
      <c r="V12" s="53"/>
      <c r="W12" s="53"/>
      <c r="X12" s="15"/>
      <c r="Y12" s="53"/>
      <c r="Z12" s="15"/>
    </row>
    <row r="13" spans="1:17" ht="15.75">
      <c r="A13" s="70"/>
      <c r="B13" s="70"/>
      <c r="C13" s="53"/>
      <c r="D13" s="53"/>
      <c r="E13" s="53"/>
      <c r="F13" s="53"/>
      <c r="G13" s="53"/>
      <c r="H13" s="53"/>
      <c r="I13" s="53"/>
      <c r="J13" s="53"/>
      <c r="K13" s="15"/>
      <c r="L13" s="15"/>
      <c r="M13" s="15"/>
      <c r="N13" s="15"/>
      <c r="O13" s="15"/>
      <c r="P13" s="15"/>
      <c r="Q13" s="15"/>
    </row>
    <row r="14" spans="1:17" ht="15.75">
      <c r="A14" s="71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2" ht="15.75">
      <c r="A15" s="73"/>
      <c r="B15" s="73"/>
    </row>
    <row r="16" spans="1:2" ht="15.75">
      <c r="A16" s="73"/>
      <c r="B16" s="73"/>
    </row>
    <row r="17" spans="1:2" ht="15.75">
      <c r="A17" s="73"/>
      <c r="B17" s="73"/>
    </row>
    <row r="18" spans="1:2" ht="15.75">
      <c r="A18" s="73"/>
      <c r="B18" s="73"/>
    </row>
    <row r="19" spans="1:2" ht="15.75">
      <c r="A19" s="73"/>
      <c r="B19" s="73"/>
    </row>
    <row r="20" spans="1:2" ht="15.75">
      <c r="A20" s="73"/>
      <c r="B20" s="73"/>
    </row>
    <row r="21" spans="1:2" ht="15.75">
      <c r="A21" s="73"/>
      <c r="B21" s="73"/>
    </row>
    <row r="22" spans="1:2" ht="15.75">
      <c r="A22" s="73"/>
      <c r="B22" s="73"/>
    </row>
    <row r="23" spans="1:2" ht="15.75">
      <c r="A23" s="73"/>
      <c r="B23" s="73"/>
    </row>
    <row r="24" spans="1:2" ht="15.75">
      <c r="A24" s="73"/>
      <c r="B24" s="73"/>
    </row>
    <row r="25" spans="1:2" ht="15.75">
      <c r="A25" s="73"/>
      <c r="B25" s="73"/>
    </row>
    <row r="26" spans="1:2" ht="15.75">
      <c r="A26" s="73"/>
      <c r="B26" s="73"/>
    </row>
    <row r="27" spans="1:2" ht="15.75">
      <c r="A27" s="73"/>
      <c r="B27" s="73"/>
    </row>
  </sheetData>
  <sheetProtection/>
  <mergeCells count="2">
    <mergeCell ref="A2:B2"/>
    <mergeCell ref="A6:B6"/>
  </mergeCells>
  <printOptions/>
  <pageMargins left="0.17" right="0.23" top="0.27" bottom="1" header="0.21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6.57421875" style="51" customWidth="1"/>
    <col min="2" max="2" width="38.28125" style="51" customWidth="1"/>
    <col min="3" max="4" width="16.28125" style="51" customWidth="1"/>
    <col min="5" max="11" width="10.421875" style="51" customWidth="1"/>
    <col min="12" max="14" width="8.140625" style="51" customWidth="1"/>
    <col min="15" max="16384" width="9.140625" style="51" customWidth="1"/>
  </cols>
  <sheetData>
    <row r="1" ht="15.75">
      <c r="J1" s="52"/>
    </row>
    <row r="2" spans="1:11" ht="62.25" customHeight="1">
      <c r="A2" s="146" t="s">
        <v>72</v>
      </c>
      <c r="B2" s="146"/>
      <c r="C2" s="53"/>
      <c r="D2" s="53"/>
      <c r="E2" s="53"/>
      <c r="F2" s="53"/>
      <c r="G2" s="53"/>
      <c r="H2" s="53"/>
      <c r="I2" s="53"/>
      <c r="J2" s="53"/>
      <c r="K2" s="53"/>
    </row>
    <row r="3" spans="1:11" ht="16.5" thickBot="1">
      <c r="A3" s="53"/>
      <c r="B3" s="53"/>
      <c r="C3" s="53"/>
      <c r="D3" s="53"/>
      <c r="E3" s="53"/>
      <c r="F3" s="53"/>
      <c r="G3" s="53"/>
      <c r="H3" s="53"/>
      <c r="I3" s="54"/>
      <c r="J3" s="54"/>
      <c r="K3" s="54"/>
    </row>
    <row r="4" spans="1:11" ht="52.5" customHeight="1">
      <c r="A4" s="93" t="s">
        <v>76</v>
      </c>
      <c r="B4" s="111" t="s">
        <v>183</v>
      </c>
      <c r="C4" s="15"/>
      <c r="D4" s="15"/>
      <c r="E4" s="53"/>
      <c r="F4" s="53"/>
      <c r="G4" s="53"/>
      <c r="H4" s="53"/>
      <c r="I4" s="54"/>
      <c r="J4" s="54"/>
      <c r="K4" s="54"/>
    </row>
    <row r="5" spans="1:11" ht="80.25" customHeight="1">
      <c r="A5" s="94" t="s">
        <v>75</v>
      </c>
      <c r="B5" s="112" t="s">
        <v>183</v>
      </c>
      <c r="C5" s="15"/>
      <c r="D5" s="15"/>
      <c r="E5" s="53"/>
      <c r="F5" s="53"/>
      <c r="G5" s="53"/>
      <c r="H5" s="53"/>
      <c r="I5" s="54"/>
      <c r="J5" s="54"/>
      <c r="K5" s="54"/>
    </row>
    <row r="6" spans="1:11" ht="131.25" customHeight="1">
      <c r="A6" s="94" t="s">
        <v>74</v>
      </c>
      <c r="B6" s="112" t="s">
        <v>183</v>
      </c>
      <c r="C6" s="15"/>
      <c r="D6" s="15"/>
      <c r="E6" s="15"/>
      <c r="F6" s="15"/>
      <c r="G6" s="15"/>
      <c r="H6" s="15"/>
      <c r="I6" s="15"/>
      <c r="J6" s="15"/>
      <c r="K6" s="15"/>
    </row>
    <row r="7" spans="1:2" ht="67.5" customHeight="1" thickBot="1">
      <c r="A7" s="95" t="s">
        <v>73</v>
      </c>
      <c r="B7" s="113" t="s">
        <v>183</v>
      </c>
    </row>
    <row r="9" ht="15.75">
      <c r="A9" s="51" t="s">
        <v>189</v>
      </c>
    </row>
    <row r="10" spans="1:2" ht="45.75" customHeight="1">
      <c r="A10" s="162" t="s">
        <v>188</v>
      </c>
      <c r="B10" s="162"/>
    </row>
    <row r="11" spans="1:2" ht="15.75">
      <c r="A11" s="164"/>
      <c r="B11" s="164"/>
    </row>
  </sheetData>
  <sheetProtection/>
  <mergeCells count="3">
    <mergeCell ref="A2:B2"/>
    <mergeCell ref="A11:B11"/>
    <mergeCell ref="A10:B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7">
      <formula1>900</formula1>
    </dataValidation>
  </dataValidations>
  <printOptions/>
  <pageMargins left="0.15748031496062992" right="0.2362204724409449" top="0.2755905511811024" bottom="0.984251968503937" header="0.196850393700787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8.28125" style="51" customWidth="1"/>
    <col min="2" max="2" width="30.28125" style="51" customWidth="1"/>
    <col min="3" max="4" width="16.28125" style="51" customWidth="1"/>
    <col min="5" max="5" width="9.8515625" style="51" customWidth="1"/>
    <col min="6" max="6" width="11.140625" style="51" customWidth="1"/>
    <col min="7" max="7" width="9.00390625" style="51" customWidth="1"/>
    <col min="8" max="8" width="9.140625" style="51" customWidth="1"/>
    <col min="9" max="10" width="13.140625" style="51" customWidth="1"/>
    <col min="11" max="11" width="10.421875" style="51" customWidth="1"/>
    <col min="12" max="14" width="8.140625" style="51" customWidth="1"/>
    <col min="15" max="15" width="31.421875" style="51" customWidth="1"/>
    <col min="16" max="16384" width="9.140625" style="51" customWidth="1"/>
  </cols>
  <sheetData>
    <row r="1" ht="15.75">
      <c r="J1" s="52"/>
    </row>
    <row r="2" spans="1:11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5" ht="69.75" customHeight="1">
      <c r="A3" s="146" t="s">
        <v>77</v>
      </c>
      <c r="B3" s="146"/>
      <c r="C3" s="53"/>
      <c r="D3" s="53"/>
      <c r="E3" s="53"/>
      <c r="F3" s="53"/>
      <c r="G3" s="53"/>
      <c r="H3" s="53"/>
      <c r="I3" s="54"/>
      <c r="J3" s="54"/>
      <c r="K3" s="54"/>
      <c r="O3" s="74"/>
    </row>
    <row r="4" spans="1:15" ht="15.75">
      <c r="A4" s="15"/>
      <c r="B4" s="15"/>
      <c r="C4" s="15"/>
      <c r="D4" s="15"/>
      <c r="E4" s="53"/>
      <c r="F4" s="53"/>
      <c r="G4" s="53"/>
      <c r="H4" s="53"/>
      <c r="I4" s="54"/>
      <c r="J4" s="54"/>
      <c r="K4" s="54"/>
      <c r="O4" s="74"/>
    </row>
    <row r="5" spans="1:15" ht="16.5" thickBot="1">
      <c r="A5" s="15"/>
      <c r="B5" s="15"/>
      <c r="C5" s="15"/>
      <c r="D5" s="15"/>
      <c r="E5" s="53"/>
      <c r="F5" s="53"/>
      <c r="G5" s="53"/>
      <c r="H5" s="53"/>
      <c r="I5" s="54"/>
      <c r="J5" s="54"/>
      <c r="K5" s="54"/>
      <c r="O5" s="74"/>
    </row>
    <row r="6" spans="1:11" ht="55.5" customHeight="1" thickBot="1">
      <c r="A6" s="66" t="s">
        <v>146</v>
      </c>
      <c r="B6" s="116" t="s">
        <v>198</v>
      </c>
      <c r="C6" s="15"/>
      <c r="D6" s="15"/>
      <c r="E6" s="15"/>
      <c r="F6" s="15"/>
      <c r="G6" s="15"/>
      <c r="H6" s="15"/>
      <c r="I6" s="15"/>
      <c r="J6" s="15"/>
      <c r="K6" s="15"/>
    </row>
    <row r="7" spans="1:2" ht="44.25" customHeight="1" thickBot="1">
      <c r="A7" s="66" t="s">
        <v>79</v>
      </c>
      <c r="B7" s="117" t="s">
        <v>199</v>
      </c>
    </row>
    <row r="8" spans="1:2" ht="44.25" customHeight="1" thickBot="1">
      <c r="A8" s="66" t="s">
        <v>78</v>
      </c>
      <c r="B8" s="118" t="s">
        <v>200</v>
      </c>
    </row>
    <row r="11" spans="1:2" ht="15.75">
      <c r="A11" s="164"/>
      <c r="B11" s="164"/>
    </row>
  </sheetData>
  <sheetProtection/>
  <mergeCells count="2">
    <mergeCell ref="A11:B11"/>
    <mergeCell ref="A3:B3"/>
  </mergeCells>
  <printOptions/>
  <pageMargins left="0.17" right="0.23" top="0.27" bottom="1" header="0.21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2.57421875" style="51" customWidth="1"/>
    <col min="2" max="2" width="32.28125" style="51" customWidth="1"/>
    <col min="3" max="3" width="14.00390625" style="51" customWidth="1"/>
    <col min="4" max="4" width="12.8515625" style="51" customWidth="1"/>
    <col min="5" max="5" width="14.57421875" style="51" customWidth="1"/>
    <col min="6" max="6" width="8.7109375" style="51" customWidth="1"/>
    <col min="7" max="7" width="11.00390625" style="51" customWidth="1"/>
    <col min="8" max="8" width="9.140625" style="51" customWidth="1"/>
    <col min="9" max="9" width="9.00390625" style="51" customWidth="1"/>
    <col min="10" max="10" width="13.140625" style="51" customWidth="1"/>
    <col min="11" max="11" width="10.421875" style="51" customWidth="1"/>
    <col min="12" max="14" width="8.140625" style="51" customWidth="1"/>
    <col min="15" max="15" width="31.421875" style="51" customWidth="1"/>
    <col min="16" max="16384" width="9.140625" style="51" customWidth="1"/>
  </cols>
  <sheetData>
    <row r="1" ht="15.75">
      <c r="K1" s="52"/>
    </row>
    <row r="2" spans="1:12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57" customHeight="1">
      <c r="A3" s="146" t="s">
        <v>80</v>
      </c>
      <c r="B3" s="146"/>
      <c r="C3" s="53"/>
      <c r="D3" s="53"/>
      <c r="E3" s="53"/>
      <c r="F3" s="53"/>
      <c r="G3" s="53"/>
      <c r="H3" s="53"/>
      <c r="I3" s="53"/>
      <c r="J3" s="54"/>
      <c r="K3" s="54"/>
      <c r="L3" s="54"/>
    </row>
    <row r="4" spans="1:12" ht="15.75">
      <c r="A4" s="53"/>
      <c r="B4" s="15"/>
      <c r="C4" s="15"/>
      <c r="D4" s="15"/>
      <c r="E4" s="15"/>
      <c r="F4" s="53"/>
      <c r="G4" s="53"/>
      <c r="H4" s="53"/>
      <c r="I4" s="53"/>
      <c r="J4" s="54"/>
      <c r="K4" s="54"/>
      <c r="L4" s="54"/>
    </row>
    <row r="5" spans="1:12" ht="29.25" customHeight="1">
      <c r="A5" s="24" t="s">
        <v>2</v>
      </c>
      <c r="B5" s="76" t="s">
        <v>170</v>
      </c>
      <c r="C5" s="53"/>
      <c r="D5" s="53"/>
      <c r="E5" s="53"/>
      <c r="F5" s="53"/>
      <c r="G5" s="53"/>
      <c r="H5" s="53"/>
      <c r="I5" s="53"/>
      <c r="J5" s="54"/>
      <c r="K5" s="54"/>
      <c r="L5" s="54"/>
    </row>
    <row r="6" spans="1:12" ht="47.25" customHeight="1">
      <c r="A6" s="24" t="s">
        <v>81</v>
      </c>
      <c r="B6" s="66" t="s">
        <v>171</v>
      </c>
      <c r="C6" s="53"/>
      <c r="D6" s="53"/>
      <c r="E6" s="53"/>
      <c r="F6" s="53"/>
      <c r="G6" s="53"/>
      <c r="H6" s="53"/>
      <c r="I6" s="53"/>
      <c r="J6" s="54"/>
      <c r="K6" s="54"/>
      <c r="L6" s="54"/>
    </row>
    <row r="7" spans="1:12" ht="29.25" customHeight="1">
      <c r="A7" s="24" t="s">
        <v>82</v>
      </c>
      <c r="B7" s="77" t="str">
        <f>"с "&amp;periodStart&amp;" по "&amp;periodEnd&amp;" гг."</f>
        <v>с 01.01.2018 по 31.12.2022 гг.</v>
      </c>
      <c r="C7" s="15"/>
      <c r="D7" s="15"/>
      <c r="E7" s="15"/>
      <c r="F7" s="53"/>
      <c r="G7" s="53"/>
      <c r="H7" s="53"/>
      <c r="I7" s="53"/>
      <c r="J7" s="53"/>
      <c r="K7" s="53"/>
      <c r="L7" s="53"/>
    </row>
    <row r="8" spans="1:12" ht="51.75" customHeight="1">
      <c r="A8" s="24" t="s">
        <v>83</v>
      </c>
      <c r="B8" s="119" t="s">
        <v>201</v>
      </c>
      <c r="C8" s="15"/>
      <c r="D8" s="15"/>
      <c r="E8" s="15"/>
      <c r="F8" s="53"/>
      <c r="G8" s="53"/>
      <c r="H8" s="53"/>
      <c r="I8" s="53"/>
      <c r="J8" s="53"/>
      <c r="K8" s="53"/>
      <c r="L8" s="53"/>
    </row>
    <row r="9" spans="1:2" ht="70.5" customHeight="1">
      <c r="A9" s="75" t="s">
        <v>3</v>
      </c>
      <c r="B9" s="66" t="s">
        <v>172</v>
      </c>
    </row>
    <row r="10" spans="1:2" ht="36.75" customHeight="1">
      <c r="A10" s="75" t="s">
        <v>1</v>
      </c>
      <c r="B10" s="56">
        <v>7.66</v>
      </c>
    </row>
    <row r="11" spans="1:2" ht="85.5" customHeight="1">
      <c r="A11" s="75" t="s">
        <v>0</v>
      </c>
      <c r="B11" s="57" t="s">
        <v>190</v>
      </c>
    </row>
    <row r="13" spans="1:5" ht="22.5" customHeight="1">
      <c r="A13" s="165" t="s">
        <v>173</v>
      </c>
      <c r="B13" s="165"/>
      <c r="C13" s="165"/>
      <c r="D13" s="165"/>
      <c r="E13" s="165"/>
    </row>
  </sheetData>
  <sheetProtection/>
  <mergeCells count="2">
    <mergeCell ref="A3:B3"/>
    <mergeCell ref="A13:E13"/>
  </mergeCells>
  <dataValidations count="2">
    <dataValidation type="list" allowBlank="1" showInputMessage="1" showErrorMessage="1" prompt="Выберите значение из списка" errorTitle="Ошибка" error="Выберите значение из списка" sqref="B5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sqref="B7">
      <formula1>900</formula1>
    </dataValidation>
  </dataValidations>
  <printOptions/>
  <pageMargins left="0.17" right="0.23" top="0.27" bottom="1" header="0.2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13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5.00390625" style="17" customWidth="1"/>
    <col min="2" max="2" width="16.00390625" style="17" customWidth="1"/>
    <col min="3" max="3" width="13.00390625" style="17" customWidth="1"/>
    <col min="4" max="4" width="10.421875" style="17" customWidth="1"/>
    <col min="5" max="5" width="21.57421875" style="17" customWidth="1"/>
    <col min="6" max="6" width="11.421875" style="17" customWidth="1"/>
    <col min="7" max="7" width="10.421875" style="17" customWidth="1"/>
    <col min="8" max="11" width="9.421875" style="17" customWidth="1"/>
    <col min="12" max="12" width="9.57421875" style="17" customWidth="1"/>
    <col min="13" max="13" width="13.421875" style="17" customWidth="1"/>
    <col min="14" max="14" width="8.140625" style="17" customWidth="1"/>
    <col min="15" max="15" width="8.28125" style="17" customWidth="1"/>
    <col min="16" max="16384" width="9.140625" style="17" customWidth="1"/>
  </cols>
  <sheetData>
    <row r="1" spans="1:14" ht="24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54" customHeight="1">
      <c r="A2" s="126" t="s">
        <v>100</v>
      </c>
      <c r="B2" s="127"/>
      <c r="C2" s="127"/>
      <c r="D2" s="127"/>
      <c r="E2" s="127"/>
      <c r="F2" s="127"/>
      <c r="G2" s="127"/>
      <c r="H2" s="127"/>
      <c r="I2" s="64"/>
      <c r="J2" s="64"/>
      <c r="K2" s="64"/>
      <c r="L2" s="64"/>
      <c r="M2" s="64"/>
      <c r="N2" s="64"/>
      <c r="O2" s="64"/>
    </row>
    <row r="3" spans="1:15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52"/>
      <c r="N3" s="64"/>
      <c r="O3" s="64"/>
    </row>
    <row r="4" spans="1:15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64"/>
    </row>
    <row r="5" spans="1:15" ht="63" customHeight="1">
      <c r="A5" s="128" t="s">
        <v>104</v>
      </c>
      <c r="B5" s="128"/>
      <c r="C5" s="128"/>
      <c r="D5" s="128"/>
      <c r="E5" s="128"/>
      <c r="F5" s="129" t="s">
        <v>157</v>
      </c>
      <c r="G5" s="130"/>
      <c r="H5" s="131"/>
      <c r="I5" s="16"/>
      <c r="J5" s="16"/>
      <c r="K5" s="16"/>
      <c r="L5" s="54"/>
      <c r="M5" s="54"/>
      <c r="N5" s="54"/>
      <c r="O5" s="64"/>
    </row>
    <row r="6" spans="1:16" ht="36.75" customHeight="1">
      <c r="A6" s="128" t="s">
        <v>105</v>
      </c>
      <c r="B6" s="128"/>
      <c r="C6" s="128"/>
      <c r="D6" s="128"/>
      <c r="E6" s="128"/>
      <c r="F6" s="129" t="s">
        <v>158</v>
      </c>
      <c r="G6" s="130"/>
      <c r="H6" s="131"/>
      <c r="I6" s="16"/>
      <c r="J6" s="16"/>
      <c r="K6" s="16"/>
      <c r="L6" s="54"/>
      <c r="M6" s="54"/>
      <c r="N6" s="54"/>
      <c r="O6" s="64"/>
      <c r="P6" s="132"/>
    </row>
    <row r="7" spans="1:16" ht="36.75" customHeight="1">
      <c r="A7" s="128" t="s">
        <v>103</v>
      </c>
      <c r="B7" s="128"/>
      <c r="C7" s="128"/>
      <c r="D7" s="128"/>
      <c r="E7" s="128"/>
      <c r="F7" s="122">
        <v>1372.02</v>
      </c>
      <c r="G7" s="122"/>
      <c r="H7" s="122"/>
      <c r="I7" s="16"/>
      <c r="J7" s="16"/>
      <c r="K7" s="16"/>
      <c r="L7" s="54"/>
      <c r="M7" s="54"/>
      <c r="N7" s="54"/>
      <c r="O7" s="64"/>
      <c r="P7" s="133"/>
    </row>
    <row r="8" spans="1:16" ht="36.75" customHeight="1">
      <c r="A8" s="128" t="s">
        <v>102</v>
      </c>
      <c r="B8" s="128"/>
      <c r="C8" s="128"/>
      <c r="D8" s="128"/>
      <c r="E8" s="128"/>
      <c r="F8" s="129" t="s">
        <v>159</v>
      </c>
      <c r="G8" s="130"/>
      <c r="H8" s="131"/>
      <c r="I8" s="53"/>
      <c r="J8" s="53"/>
      <c r="K8" s="53"/>
      <c r="L8" s="53"/>
      <c r="M8" s="53"/>
      <c r="N8" s="53"/>
      <c r="O8" s="64"/>
      <c r="P8" s="133"/>
    </row>
    <row r="9" spans="1:15" ht="83.25" customHeight="1">
      <c r="A9" s="128" t="s">
        <v>101</v>
      </c>
      <c r="B9" s="128"/>
      <c r="C9" s="128"/>
      <c r="D9" s="128"/>
      <c r="E9" s="128"/>
      <c r="F9" s="129" t="str">
        <f>'[2]Таб.1'!$M$9:$M$10</f>
        <v>Информационно-аналитический интернет-портал «www.ugra-news.ru» («Новости Югры»)  от 25.12.2015г.</v>
      </c>
      <c r="G9" s="130"/>
      <c r="H9" s="131"/>
      <c r="I9" s="65"/>
      <c r="J9" s="65"/>
      <c r="K9" s="16"/>
      <c r="L9" s="16"/>
      <c r="M9" s="16"/>
      <c r="N9" s="53"/>
      <c r="O9" s="64"/>
    </row>
    <row r="10" spans="1:15" ht="15.75">
      <c r="A10" s="15"/>
      <c r="B10" s="15"/>
      <c r="C10" s="15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53"/>
      <c r="O10" s="64"/>
    </row>
    <row r="12" spans="1:8" ht="59.25" customHeight="1">
      <c r="A12" s="125" t="s">
        <v>106</v>
      </c>
      <c r="B12" s="125"/>
      <c r="C12" s="125"/>
      <c r="D12" s="125"/>
      <c r="E12" s="125"/>
      <c r="F12" s="125"/>
      <c r="G12" s="125"/>
      <c r="H12" s="125"/>
    </row>
    <row r="13" ht="15.75">
      <c r="A13" s="14"/>
    </row>
  </sheetData>
  <sheetProtection/>
  <mergeCells count="13">
    <mergeCell ref="A12:H12"/>
    <mergeCell ref="A8:E8"/>
    <mergeCell ref="F8:H8"/>
    <mergeCell ref="A9:E9"/>
    <mergeCell ref="F9:H9"/>
    <mergeCell ref="P6:P8"/>
    <mergeCell ref="A2:H2"/>
    <mergeCell ref="A5:E5"/>
    <mergeCell ref="A6:E6"/>
    <mergeCell ref="F6:H6"/>
    <mergeCell ref="A7:E7"/>
    <mergeCell ref="F7:H7"/>
    <mergeCell ref="F5:H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P6">
      <formula1>900</formula1>
    </dataValidation>
  </dataValidations>
  <printOptions/>
  <pageMargins left="0.43" right="0.23" top="0.2" bottom="0.21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14"/>
  <sheetViews>
    <sheetView zoomScale="85" zoomScaleNormal="85" zoomScalePageLayoutView="0" workbookViewId="0" topLeftCell="A1">
      <selection activeCell="A4" sqref="A4:B4"/>
    </sheetView>
  </sheetViews>
  <sheetFormatPr defaultColWidth="9.140625" defaultRowHeight="12.75"/>
  <cols>
    <col min="1" max="1" width="5.7109375" style="2" customWidth="1"/>
    <col min="2" max="2" width="64.7109375" style="2" customWidth="1"/>
    <col min="3" max="3" width="26.7109375" style="2" customWidth="1"/>
    <col min="4" max="16384" width="9.140625" style="2" customWidth="1"/>
  </cols>
  <sheetData>
    <row r="1" spans="1:9" ht="12.75">
      <c r="A1" s="21"/>
      <c r="B1" s="21"/>
      <c r="C1" s="21"/>
      <c r="D1" s="1"/>
      <c r="E1" s="1"/>
      <c r="F1" s="1"/>
      <c r="G1" s="1"/>
      <c r="H1" s="1"/>
      <c r="I1" s="1"/>
    </row>
    <row r="2" spans="1:3" ht="69.75" customHeight="1">
      <c r="A2" s="126" t="s">
        <v>107</v>
      </c>
      <c r="B2" s="127"/>
      <c r="C2" s="127"/>
    </row>
    <row r="3" spans="1:3" ht="89.25" customHeight="1">
      <c r="A3" s="135" t="s">
        <v>111</v>
      </c>
      <c r="B3" s="136"/>
      <c r="C3" s="10"/>
    </row>
    <row r="4" spans="1:3" ht="69.75" customHeight="1">
      <c r="A4" s="128" t="s">
        <v>112</v>
      </c>
      <c r="B4" s="128"/>
      <c r="C4" s="8"/>
    </row>
    <row r="5" spans="1:3" ht="56.25" customHeight="1">
      <c r="A5" s="128" t="s">
        <v>110</v>
      </c>
      <c r="B5" s="128"/>
      <c r="C5" s="7"/>
    </row>
    <row r="6" spans="1:3" ht="56.25" customHeight="1">
      <c r="A6" s="128" t="s">
        <v>109</v>
      </c>
      <c r="B6" s="128"/>
      <c r="C6" s="9"/>
    </row>
    <row r="7" spans="1:3" ht="60.75" customHeight="1">
      <c r="A7" s="128" t="s">
        <v>108</v>
      </c>
      <c r="B7" s="128"/>
      <c r="C7" s="9"/>
    </row>
    <row r="8" spans="1:3" ht="12.75">
      <c r="A8" s="6"/>
      <c r="B8" s="12"/>
      <c r="C8" s="5"/>
    </row>
    <row r="9" spans="1:3" ht="12.75">
      <c r="A9" s="6"/>
      <c r="B9" s="12"/>
      <c r="C9" s="19"/>
    </row>
    <row r="10" spans="1:3" ht="42.75" customHeight="1">
      <c r="A10" s="134" t="s">
        <v>113</v>
      </c>
      <c r="B10" s="134"/>
      <c r="C10" s="134"/>
    </row>
    <row r="11" spans="1:3" ht="15.75">
      <c r="A11" s="14"/>
      <c r="B11" s="20"/>
      <c r="C11" s="6"/>
    </row>
    <row r="12" spans="1:3" ht="12.75">
      <c r="A12" s="6"/>
      <c r="B12" s="20"/>
      <c r="C12" s="6"/>
    </row>
    <row r="13" spans="1:3" ht="12.75">
      <c r="A13" s="18"/>
      <c r="B13" s="3"/>
      <c r="C13" s="3"/>
    </row>
    <row r="14" spans="1:3" ht="12.75">
      <c r="A14" s="21"/>
      <c r="B14" s="21"/>
      <c r="C14" s="21"/>
    </row>
  </sheetData>
  <sheetProtection/>
  <mergeCells count="7">
    <mergeCell ref="A6:B6"/>
    <mergeCell ref="A7:B7"/>
    <mergeCell ref="A10:C10"/>
    <mergeCell ref="A2:C2"/>
    <mergeCell ref="A3:B3"/>
    <mergeCell ref="A4:B4"/>
    <mergeCell ref="A5:B5"/>
  </mergeCells>
  <printOptions/>
  <pageMargins left="0.75" right="0.36" top="0.38" bottom="0.41" header="0.2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2:D11"/>
  <sheetViews>
    <sheetView zoomScale="115" zoomScaleNormal="115" zoomScaleSheetLayoutView="70" zoomScalePageLayoutView="0" workbookViewId="0" topLeftCell="A1">
      <selection activeCell="A4" sqref="A4:B4"/>
    </sheetView>
  </sheetViews>
  <sheetFormatPr defaultColWidth="9.140625" defaultRowHeight="12.75"/>
  <cols>
    <col min="1" max="1" width="8.7109375" style="22" customWidth="1"/>
    <col min="2" max="2" width="52.28125" style="22" customWidth="1"/>
    <col min="3" max="3" width="15.421875" style="22" customWidth="1"/>
    <col min="4" max="4" width="14.28125" style="22" customWidth="1"/>
    <col min="5" max="6" width="0" style="22" hidden="1" customWidth="1"/>
    <col min="7" max="7" width="12.421875" style="22" hidden="1" customWidth="1"/>
    <col min="8" max="10" width="0" style="22" hidden="1" customWidth="1"/>
    <col min="11" max="11" width="9.57421875" style="22" bestFit="1" customWidth="1"/>
    <col min="12" max="12" width="11.421875" style="22" customWidth="1"/>
    <col min="13" max="16384" width="9.140625" style="22" customWidth="1"/>
  </cols>
  <sheetData>
    <row r="1" ht="19.5" customHeight="1"/>
    <row r="2" spans="1:4" ht="53.25" customHeight="1">
      <c r="A2" s="137" t="s">
        <v>114</v>
      </c>
      <c r="B2" s="137"/>
      <c r="C2" s="137"/>
      <c r="D2" s="137"/>
    </row>
    <row r="3" spans="1:4" ht="44.25" customHeight="1">
      <c r="A3" s="138" t="s">
        <v>118</v>
      </c>
      <c r="B3" s="139"/>
      <c r="C3" s="140"/>
      <c r="D3" s="140"/>
    </row>
    <row r="4" spans="1:4" ht="50.25" customHeight="1">
      <c r="A4" s="138" t="s">
        <v>119</v>
      </c>
      <c r="B4" s="139"/>
      <c r="C4" s="140"/>
      <c r="D4" s="140"/>
    </row>
    <row r="5" spans="1:4" ht="50.25" customHeight="1">
      <c r="A5" s="138" t="s">
        <v>117</v>
      </c>
      <c r="B5" s="139"/>
      <c r="C5" s="140"/>
      <c r="D5" s="140"/>
    </row>
    <row r="6" spans="1:4" ht="50.25" customHeight="1">
      <c r="A6" s="138" t="s">
        <v>116</v>
      </c>
      <c r="B6" s="139"/>
      <c r="C6" s="140"/>
      <c r="D6" s="140"/>
    </row>
    <row r="7" spans="1:4" ht="50.25" customHeight="1">
      <c r="A7" s="138" t="s">
        <v>115</v>
      </c>
      <c r="B7" s="139"/>
      <c r="C7" s="140"/>
      <c r="D7" s="140"/>
    </row>
    <row r="10" spans="1:4" ht="32.25" customHeight="1">
      <c r="A10" s="141" t="s">
        <v>120</v>
      </c>
      <c r="B10" s="141"/>
      <c r="C10" s="141"/>
      <c r="D10" s="141"/>
    </row>
    <row r="11" ht="12.75">
      <c r="A11" s="96"/>
    </row>
    <row r="49" ht="66" customHeight="1"/>
    <row r="57" ht="37.5" customHeight="1"/>
    <row r="62" ht="69" customHeight="1"/>
  </sheetData>
  <sheetProtection/>
  <mergeCells count="12">
    <mergeCell ref="A5:B5"/>
    <mergeCell ref="C5:D5"/>
    <mergeCell ref="A2:D2"/>
    <mergeCell ref="A6:B6"/>
    <mergeCell ref="C6:D6"/>
    <mergeCell ref="A7:B7"/>
    <mergeCell ref="C7:D7"/>
    <mergeCell ref="A10:D10"/>
    <mergeCell ref="A3:B3"/>
    <mergeCell ref="C3:D3"/>
    <mergeCell ref="A4:B4"/>
    <mergeCell ref="C4:D4"/>
  </mergeCells>
  <printOptions/>
  <pageMargins left="0.69" right="0.46" top="0.24" bottom="0.29" header="0.17" footer="0.17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D11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8.7109375" style="22" customWidth="1"/>
    <col min="2" max="2" width="52.28125" style="22" customWidth="1"/>
    <col min="3" max="3" width="15.421875" style="22" customWidth="1"/>
    <col min="4" max="4" width="14.28125" style="22" customWidth="1"/>
    <col min="5" max="6" width="0" style="22" hidden="1" customWidth="1"/>
    <col min="7" max="7" width="12.421875" style="22" hidden="1" customWidth="1"/>
    <col min="8" max="10" width="0" style="22" hidden="1" customWidth="1"/>
    <col min="11" max="11" width="9.57421875" style="22" bestFit="1" customWidth="1"/>
    <col min="12" max="12" width="11.421875" style="22" customWidth="1"/>
    <col min="13" max="16384" width="9.140625" style="22" customWidth="1"/>
  </cols>
  <sheetData>
    <row r="1" ht="19.5" customHeight="1"/>
    <row r="2" spans="1:4" ht="74.25" customHeight="1">
      <c r="A2" s="142" t="s">
        <v>121</v>
      </c>
      <c r="B2" s="142"/>
      <c r="C2" s="142"/>
      <c r="D2" s="142"/>
    </row>
    <row r="3" spans="1:4" ht="70.5" customHeight="1">
      <c r="A3" s="143" t="s">
        <v>123</v>
      </c>
      <c r="B3" s="144"/>
      <c r="C3" s="145"/>
      <c r="D3" s="145"/>
    </row>
    <row r="4" spans="1:4" ht="50.25" customHeight="1">
      <c r="A4" s="143" t="s">
        <v>124</v>
      </c>
      <c r="B4" s="144"/>
      <c r="C4" s="145"/>
      <c r="D4" s="145"/>
    </row>
    <row r="5" spans="1:4" ht="50.25" customHeight="1">
      <c r="A5" s="143" t="s">
        <v>133</v>
      </c>
      <c r="B5" s="144"/>
      <c r="C5" s="145"/>
      <c r="D5" s="145"/>
    </row>
    <row r="6" spans="1:4" ht="50.25" customHeight="1">
      <c r="A6" s="143" t="s">
        <v>134</v>
      </c>
      <c r="B6" s="144"/>
      <c r="C6" s="145"/>
      <c r="D6" s="145"/>
    </row>
    <row r="7" spans="1:4" ht="65.25" customHeight="1">
      <c r="A7" s="143" t="s">
        <v>135</v>
      </c>
      <c r="B7" s="144"/>
      <c r="C7" s="145"/>
      <c r="D7" s="145"/>
    </row>
    <row r="10" spans="1:4" ht="32.25" customHeight="1">
      <c r="A10" s="134" t="s">
        <v>122</v>
      </c>
      <c r="B10" s="134"/>
      <c r="C10" s="134"/>
      <c r="D10" s="134"/>
    </row>
    <row r="11" ht="15.75">
      <c r="A11" s="14"/>
    </row>
    <row r="49" ht="66" customHeight="1"/>
    <row r="57" ht="37.5" customHeight="1"/>
    <row r="62" ht="69" customHeight="1"/>
  </sheetData>
  <sheetProtection/>
  <mergeCells count="12">
    <mergeCell ref="C7:D7"/>
    <mergeCell ref="A5:B5"/>
    <mergeCell ref="A2:D2"/>
    <mergeCell ref="A3:B3"/>
    <mergeCell ref="C3:D3"/>
    <mergeCell ref="A4:B4"/>
    <mergeCell ref="C4:D4"/>
    <mergeCell ref="A10:D10"/>
    <mergeCell ref="C5:D5"/>
    <mergeCell ref="A6:B6"/>
    <mergeCell ref="C6:D6"/>
    <mergeCell ref="A7:B7"/>
  </mergeCells>
  <printOptions/>
  <pageMargins left="0.75" right="0.51" top="0.38" bottom="0.23" header="0.25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7" sqref="B16:B17"/>
    </sheetView>
  </sheetViews>
  <sheetFormatPr defaultColWidth="9.140625" defaultRowHeight="12.75"/>
  <cols>
    <col min="1" max="1" width="49.57421875" style="3" customWidth="1"/>
    <col min="2" max="2" width="28.00390625" style="3" customWidth="1"/>
    <col min="3" max="3" width="13.7109375" style="3" customWidth="1"/>
    <col min="4" max="8" width="9.140625" style="3" customWidth="1"/>
    <col min="9" max="9" width="53.8515625" style="3" customWidth="1"/>
    <col min="10" max="16384" width="9.140625" style="3" customWidth="1"/>
  </cols>
  <sheetData>
    <row r="1" spans="1:3" ht="12.75">
      <c r="A1" s="25"/>
      <c r="B1" s="25"/>
      <c r="C1" s="11"/>
    </row>
    <row r="2" spans="1:3" ht="54" customHeight="1">
      <c r="A2" s="146" t="s">
        <v>160</v>
      </c>
      <c r="B2" s="146"/>
      <c r="C2" s="12"/>
    </row>
    <row r="3" spans="1:3" ht="15" customHeight="1" thickBot="1">
      <c r="A3" s="15"/>
      <c r="B3" s="15"/>
      <c r="C3" s="12"/>
    </row>
    <row r="4" spans="1:3" ht="44.25" customHeight="1">
      <c r="A4" s="87" t="s">
        <v>14</v>
      </c>
      <c r="B4" s="82" t="s">
        <v>179</v>
      </c>
      <c r="C4" s="6"/>
    </row>
    <row r="5" spans="1:3" s="26" customFormat="1" ht="46.5" customHeight="1">
      <c r="A5" s="88" t="s">
        <v>164</v>
      </c>
      <c r="B5" s="83" t="s">
        <v>180</v>
      </c>
      <c r="C5" s="6"/>
    </row>
    <row r="6" spans="1:3" s="26" customFormat="1" ht="38.25">
      <c r="A6" s="88" t="s">
        <v>163</v>
      </c>
      <c r="B6" s="84">
        <v>0.55</v>
      </c>
      <c r="C6" s="6"/>
    </row>
    <row r="7" spans="1:3" s="26" customFormat="1" ht="38.25">
      <c r="A7" s="88" t="s">
        <v>162</v>
      </c>
      <c r="B7" s="85" t="s">
        <v>181</v>
      </c>
      <c r="C7" s="81"/>
    </row>
    <row r="8" spans="1:3" s="26" customFormat="1" ht="50.25" customHeight="1" thickBot="1">
      <c r="A8" s="89" t="s">
        <v>161</v>
      </c>
      <c r="B8" s="86" t="s">
        <v>182</v>
      </c>
      <c r="C8" s="6"/>
    </row>
    <row r="9" spans="1:3" s="26" customFormat="1" ht="12.75">
      <c r="A9" s="27"/>
      <c r="B9" s="19"/>
      <c r="C9" s="6"/>
    </row>
    <row r="10" spans="1:3" s="26" customFormat="1" ht="42" customHeight="1">
      <c r="A10" s="125" t="s">
        <v>165</v>
      </c>
      <c r="B10" s="125"/>
      <c r="C10" s="6"/>
    </row>
    <row r="11" spans="1:3" s="26" customFormat="1" ht="12.75">
      <c r="A11" s="12"/>
      <c r="B11" s="5"/>
      <c r="C11" s="28"/>
    </row>
    <row r="12" spans="1:3" s="26" customFormat="1" ht="15" customHeight="1">
      <c r="A12" s="147" t="s">
        <v>185</v>
      </c>
      <c r="B12" s="147"/>
      <c r="C12" s="6"/>
    </row>
    <row r="13" spans="1:2" s="26" customFormat="1" ht="12.75">
      <c r="A13" s="29"/>
      <c r="B13" s="30"/>
    </row>
    <row r="14" spans="1:2" s="26" customFormat="1" ht="12.75">
      <c r="A14" s="29"/>
      <c r="B14" s="30"/>
    </row>
    <row r="15" ht="12.75">
      <c r="A15" s="31"/>
    </row>
    <row r="16" ht="12.75">
      <c r="A16" s="31"/>
    </row>
    <row r="17" ht="12.75">
      <c r="A17" s="31"/>
    </row>
  </sheetData>
  <sheetProtection/>
  <mergeCells count="3">
    <mergeCell ref="A2:B2"/>
    <mergeCell ref="A10:B10"/>
    <mergeCell ref="A12:B1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4:B5 B8">
      <formula1>900</formula1>
    </dataValidation>
    <dataValidation type="decimal" allowBlank="1" showErrorMessage="1" errorTitle="Ошибка" error="Допускается ввод только неотрицательных чисел!" sqref="B6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7:C7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E2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4.421875" style="3" customWidth="1"/>
    <col min="2" max="2" width="23.8515625" style="3" customWidth="1"/>
    <col min="3" max="3" width="10.00390625" style="3" customWidth="1"/>
    <col min="4" max="5" width="10.57421875" style="3" customWidth="1"/>
    <col min="6" max="16384" width="9.140625" style="3" customWidth="1"/>
  </cols>
  <sheetData>
    <row r="1" spans="1:5" ht="12.75">
      <c r="A1" s="25"/>
      <c r="B1" s="25"/>
      <c r="C1" s="25"/>
      <c r="D1" s="25"/>
      <c r="E1" s="11"/>
    </row>
    <row r="2" spans="1:5" ht="57" customHeight="1">
      <c r="A2" s="148" t="s">
        <v>166</v>
      </c>
      <c r="B2" s="148"/>
      <c r="C2" s="12"/>
      <c r="D2" s="12"/>
      <c r="E2" s="12"/>
    </row>
    <row r="3" spans="1:5" ht="15.75">
      <c r="A3" s="35"/>
      <c r="B3" s="35"/>
      <c r="C3" s="35"/>
      <c r="D3" s="35"/>
      <c r="E3" s="35"/>
    </row>
    <row r="4" spans="1:5" ht="69.75" customHeight="1">
      <c r="A4" s="32" t="s">
        <v>13</v>
      </c>
      <c r="B4" s="7"/>
      <c r="C4" s="6"/>
      <c r="D4" s="6"/>
      <c r="E4" s="6"/>
    </row>
    <row r="5" spans="1:5" ht="69.75" customHeight="1">
      <c r="A5" s="8" t="s">
        <v>15</v>
      </c>
      <c r="B5" s="7"/>
      <c r="C5" s="28"/>
      <c r="D5" s="6"/>
      <c r="E5" s="6"/>
    </row>
    <row r="6" spans="1:5" ht="69.75" customHeight="1">
      <c r="A6" s="8" t="s">
        <v>169</v>
      </c>
      <c r="B6" s="7"/>
      <c r="C6" s="6"/>
      <c r="D6" s="6"/>
      <c r="E6" s="6"/>
    </row>
    <row r="7" spans="1:5" ht="69.75" customHeight="1">
      <c r="A7" s="8" t="s">
        <v>168</v>
      </c>
      <c r="B7" s="7"/>
      <c r="C7" s="6"/>
      <c r="D7" s="6"/>
      <c r="E7" s="6"/>
    </row>
    <row r="8" spans="1:5" ht="69.75" customHeight="1">
      <c r="A8" s="8" t="s">
        <v>167</v>
      </c>
      <c r="B8" s="7"/>
      <c r="C8" s="6"/>
      <c r="D8" s="6"/>
      <c r="E8" s="6"/>
    </row>
    <row r="9" spans="1:5" ht="48.75" customHeight="1">
      <c r="A9" s="12"/>
      <c r="B9" s="6"/>
      <c r="C9" s="6"/>
      <c r="D9" s="6"/>
      <c r="E9" s="6"/>
    </row>
    <row r="10" spans="1:5" ht="33" customHeight="1">
      <c r="A10" s="149" t="s">
        <v>16</v>
      </c>
      <c r="B10" s="149"/>
      <c r="C10" s="28"/>
      <c r="D10" s="6"/>
      <c r="E10" s="6"/>
    </row>
    <row r="11" spans="1:5" ht="12.75">
      <c r="A11" s="12"/>
      <c r="B11" s="6"/>
      <c r="C11" s="6"/>
      <c r="D11" s="6"/>
      <c r="E11" s="6"/>
    </row>
    <row r="12" spans="1:5" ht="12.75">
      <c r="A12" s="12"/>
      <c r="B12" s="6"/>
      <c r="C12" s="28"/>
      <c r="D12" s="6"/>
      <c r="E12" s="6"/>
    </row>
    <row r="13" spans="1:5" s="34" customFormat="1" ht="12.75">
      <c r="A13" s="6"/>
      <c r="B13" s="6"/>
      <c r="C13" s="6"/>
      <c r="D13" s="33"/>
      <c r="E13" s="33"/>
    </row>
    <row r="14" spans="1:5" s="34" customFormat="1" ht="12.75">
      <c r="A14" s="20"/>
      <c r="B14" s="6"/>
      <c r="C14" s="28"/>
      <c r="D14" s="28"/>
      <c r="E14" s="28"/>
    </row>
    <row r="15" spans="1:5" s="34" customFormat="1" ht="12.75">
      <c r="A15" s="20"/>
      <c r="B15" s="6"/>
      <c r="C15" s="28"/>
      <c r="D15" s="28"/>
      <c r="E15" s="28"/>
    </row>
    <row r="16" spans="1:5" ht="12.75">
      <c r="A16" s="12"/>
      <c r="B16" s="6"/>
      <c r="C16" s="6"/>
      <c r="D16" s="6"/>
      <c r="E16" s="6"/>
    </row>
    <row r="17" spans="1:5" ht="12.75">
      <c r="A17" s="20"/>
      <c r="B17" s="6"/>
      <c r="C17" s="6"/>
      <c r="D17" s="6"/>
      <c r="E17" s="6"/>
    </row>
    <row r="18" spans="1:5" ht="12.75">
      <c r="A18" s="12"/>
      <c r="B18" s="6"/>
      <c r="C18" s="6"/>
      <c r="D18" s="6"/>
      <c r="E18" s="6"/>
    </row>
    <row r="19" spans="1:5" ht="12.75">
      <c r="A19" s="20"/>
      <c r="B19" s="6"/>
      <c r="C19" s="6"/>
      <c r="D19" s="6"/>
      <c r="E19" s="6"/>
    </row>
    <row r="20" spans="1:5" ht="12.75">
      <c r="A20" s="12"/>
      <c r="B20" s="6"/>
      <c r="C20" s="6"/>
      <c r="D20" s="6"/>
      <c r="E20" s="6"/>
    </row>
    <row r="21" spans="1:5" ht="12.75">
      <c r="A21" s="20"/>
      <c r="B21" s="6"/>
      <c r="C21" s="6"/>
      <c r="D21" s="6"/>
      <c r="E21" s="6"/>
    </row>
    <row r="22" spans="1:5" ht="12.75">
      <c r="A22" s="12"/>
      <c r="B22" s="6"/>
      <c r="C22" s="6"/>
      <c r="D22" s="6"/>
      <c r="E22" s="6"/>
    </row>
    <row r="23" spans="1:5" ht="12.75">
      <c r="A23" s="12"/>
      <c r="B23" s="6"/>
      <c r="C23" s="6"/>
      <c r="D23" s="6"/>
      <c r="E23" s="6"/>
    </row>
    <row r="24" spans="1:5" ht="12.75">
      <c r="A24" s="12"/>
      <c r="B24" s="6"/>
      <c r="C24" s="6"/>
      <c r="D24" s="6"/>
      <c r="E24" s="6"/>
    </row>
    <row r="25" spans="1:5" ht="12.75">
      <c r="A25" s="12"/>
      <c r="B25" s="6"/>
      <c r="C25" s="6"/>
      <c r="D25" s="6"/>
      <c r="E25" s="6"/>
    </row>
    <row r="26" spans="1:5" ht="12.75">
      <c r="A26" s="20"/>
      <c r="B26" s="6"/>
      <c r="C26" s="6"/>
      <c r="D26" s="6"/>
      <c r="E26" s="6"/>
    </row>
  </sheetData>
  <sheetProtection/>
  <mergeCells count="2">
    <mergeCell ref="A2:B2"/>
    <mergeCell ref="A10:B10"/>
  </mergeCells>
  <printOptions/>
  <pageMargins left="0.75" right="0.5" top="0.36" bottom="0.28" header="0.17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6">
      <selection activeCell="H7" sqref="H7"/>
    </sheetView>
  </sheetViews>
  <sheetFormatPr defaultColWidth="9.140625" defaultRowHeight="12.75"/>
  <cols>
    <col min="1" max="1" width="61.00390625" style="38" customWidth="1"/>
    <col min="2" max="2" width="28.421875" style="38" customWidth="1"/>
    <col min="3" max="4" width="13.7109375" style="38" customWidth="1"/>
    <col min="5" max="16384" width="9.140625" style="38" customWidth="1"/>
  </cols>
  <sheetData>
    <row r="1" spans="1:4" ht="17.25" customHeight="1">
      <c r="A1" s="37"/>
      <c r="B1" s="37"/>
      <c r="C1" s="37"/>
      <c r="D1" s="37"/>
    </row>
    <row r="2" spans="1:4" ht="59.25" customHeight="1">
      <c r="A2" s="150" t="s">
        <v>17</v>
      </c>
      <c r="B2" s="150"/>
      <c r="C2" s="37"/>
      <c r="D2" s="37"/>
    </row>
    <row r="3" spans="1:2" ht="21" customHeight="1">
      <c r="A3" s="152" t="s">
        <v>178</v>
      </c>
      <c r="B3" s="152"/>
    </row>
    <row r="4" spans="1:4" ht="38.25" customHeight="1">
      <c r="A4" s="39" t="s">
        <v>6</v>
      </c>
      <c r="B4" s="100">
        <f>171.5025</f>
        <v>171.5025</v>
      </c>
      <c r="D4" s="40"/>
    </row>
    <row r="5" spans="1:4" ht="47.25">
      <c r="A5" s="41" t="s">
        <v>18</v>
      </c>
      <c r="B5" s="101">
        <f>B7+B13+B14+B15+B16+B17+B18+B19+B20+B21+B22+B23</f>
        <v>1436.28921</v>
      </c>
      <c r="C5" s="42"/>
      <c r="D5" s="104"/>
    </row>
    <row r="6" spans="1:4" ht="31.5" customHeight="1">
      <c r="A6" s="43" t="s">
        <v>19</v>
      </c>
      <c r="B6" s="101">
        <v>0</v>
      </c>
      <c r="C6" s="45"/>
      <c r="D6" s="45"/>
    </row>
    <row r="7" spans="1:4" ht="46.5" customHeight="1">
      <c r="A7" s="41" t="s">
        <v>20</v>
      </c>
      <c r="B7" s="101">
        <f>96.657</f>
        <v>96.657</v>
      </c>
      <c r="C7" s="105"/>
      <c r="D7" s="42"/>
    </row>
    <row r="8" spans="1:7" ht="18.75" customHeight="1">
      <c r="A8" s="41" t="s">
        <v>191</v>
      </c>
      <c r="B8" s="101">
        <f>(B10*B11+B10*B12)/1000</f>
        <v>96.6571371299</v>
      </c>
      <c r="C8" s="105"/>
      <c r="D8" s="42"/>
      <c r="E8" s="36"/>
      <c r="F8" s="5"/>
      <c r="G8" s="109"/>
    </row>
    <row r="9" spans="1:7" ht="17.25" customHeight="1">
      <c r="A9" s="41" t="s">
        <v>196</v>
      </c>
      <c r="B9" s="47" t="s">
        <v>192</v>
      </c>
      <c r="C9" s="42"/>
      <c r="D9" s="42"/>
      <c r="E9" s="36"/>
      <c r="F9" s="5"/>
      <c r="G9" s="109"/>
    </row>
    <row r="10" spans="1:7" ht="16.5" customHeight="1">
      <c r="A10" s="41" t="s">
        <v>193</v>
      </c>
      <c r="B10" s="108">
        <v>28.90577</v>
      </c>
      <c r="C10" s="42"/>
      <c r="D10" s="42"/>
      <c r="E10" s="36"/>
      <c r="F10" s="5"/>
      <c r="G10" s="109"/>
    </row>
    <row r="11" spans="1:7" ht="15" customHeight="1">
      <c r="A11" s="41" t="s">
        <v>194</v>
      </c>
      <c r="B11" s="99">
        <v>2929</v>
      </c>
      <c r="C11" s="42"/>
      <c r="D11" s="42"/>
      <c r="E11" s="36"/>
      <c r="F11" s="5"/>
      <c r="G11" s="109"/>
    </row>
    <row r="12" spans="1:7" ht="16.5" customHeight="1">
      <c r="A12" s="41" t="s">
        <v>195</v>
      </c>
      <c r="B12" s="47">
        <v>414.87</v>
      </c>
      <c r="C12" s="42"/>
      <c r="D12" s="42"/>
      <c r="E12" s="36"/>
      <c r="F12" s="5"/>
      <c r="G12" s="109"/>
    </row>
    <row r="13" spans="1:4" ht="65.25" customHeight="1">
      <c r="A13" s="106" t="s">
        <v>7</v>
      </c>
      <c r="B13" s="107">
        <v>74.83</v>
      </c>
      <c r="C13" s="42"/>
      <c r="D13" s="42"/>
    </row>
    <row r="14" spans="1:4" ht="36.75" customHeight="1">
      <c r="A14" s="41" t="s">
        <v>21</v>
      </c>
      <c r="B14" s="98"/>
      <c r="C14" s="42"/>
      <c r="D14" s="42"/>
    </row>
    <row r="15" spans="1:4" ht="36.75" customHeight="1">
      <c r="A15" s="46" t="s">
        <v>22</v>
      </c>
      <c r="B15" s="98">
        <v>0</v>
      </c>
      <c r="C15" s="104"/>
      <c r="D15" s="42"/>
    </row>
    <row r="16" spans="1:4" ht="36.75" customHeight="1">
      <c r="A16" s="41" t="s">
        <v>23</v>
      </c>
      <c r="B16" s="101">
        <f>305.56959+26.83676+83.1015875</f>
        <v>415.5079375</v>
      </c>
      <c r="C16" s="104">
        <f>83.1015875</f>
        <v>83.1015875</v>
      </c>
      <c r="D16" s="42"/>
    </row>
    <row r="17" spans="1:4" ht="36.75" customHeight="1">
      <c r="A17" s="46" t="s">
        <v>24</v>
      </c>
      <c r="B17" s="101">
        <f>312.69553+49.92013+103.4921025</f>
        <v>466.10776250000004</v>
      </c>
      <c r="C17" s="104">
        <f>103.4921025</f>
        <v>103.4921025</v>
      </c>
      <c r="D17" s="104">
        <f>C17+C16</f>
        <v>186.59368999999998</v>
      </c>
    </row>
    <row r="18" spans="1:4" ht="36.75" customHeight="1">
      <c r="A18" s="41" t="s">
        <v>8</v>
      </c>
      <c r="B18" s="101">
        <f>166.53204</f>
        <v>166.53204</v>
      </c>
      <c r="C18" s="42"/>
      <c r="D18" s="42"/>
    </row>
    <row r="19" spans="1:4" ht="36.75" customHeight="1">
      <c r="A19" s="41" t="s">
        <v>25</v>
      </c>
      <c r="B19" s="101">
        <f>0.06932</f>
        <v>0.06932</v>
      </c>
      <c r="C19" s="42"/>
      <c r="D19" s="42"/>
    </row>
    <row r="20" spans="1:4" ht="36.75" customHeight="1">
      <c r="A20" s="41" t="s">
        <v>26</v>
      </c>
      <c r="B20" s="101"/>
      <c r="C20" s="48"/>
      <c r="D20" s="42"/>
    </row>
    <row r="21" spans="1:4" ht="36.75" customHeight="1">
      <c r="A21" s="46" t="s">
        <v>27</v>
      </c>
      <c r="B21" s="101"/>
      <c r="C21" s="42"/>
      <c r="D21" s="42"/>
    </row>
    <row r="22" spans="1:4" ht="108.75" customHeight="1">
      <c r="A22" s="41" t="s">
        <v>28</v>
      </c>
      <c r="B22" s="101">
        <f>31.99614+18.64406+68.13936+2.97+0.21968</f>
        <v>121.96924</v>
      </c>
      <c r="C22" s="42"/>
      <c r="D22" s="42"/>
    </row>
    <row r="23" spans="1:4" ht="53.25" customHeight="1">
      <c r="A23" s="46" t="s">
        <v>29</v>
      </c>
      <c r="B23" s="101">
        <f>13.91076+1.85657+3.14374+10+30.357+29.40914+5.9387</f>
        <v>94.61591</v>
      </c>
      <c r="C23" s="42"/>
      <c r="D23" s="42"/>
    </row>
    <row r="24" spans="1:4" ht="88.5" customHeight="1">
      <c r="A24" s="41" t="s">
        <v>9</v>
      </c>
      <c r="B24" s="101">
        <v>-537</v>
      </c>
      <c r="C24" s="42"/>
      <c r="D24" s="42"/>
    </row>
    <row r="25" spans="1:4" ht="54.75" customHeight="1">
      <c r="A25" s="41" t="s">
        <v>30</v>
      </c>
      <c r="B25" s="98">
        <v>0</v>
      </c>
      <c r="C25" s="42"/>
      <c r="D25" s="42"/>
    </row>
    <row r="26" spans="1:4" ht="47.25">
      <c r="A26" s="41" t="s">
        <v>31</v>
      </c>
      <c r="B26" s="101">
        <f>B4-B5</f>
        <v>-1264.7867099999999</v>
      </c>
      <c r="C26" s="42"/>
      <c r="D26" s="42"/>
    </row>
    <row r="27" spans="1:4" ht="92.25" customHeight="1">
      <c r="A27" s="41" t="s">
        <v>32</v>
      </c>
      <c r="B27" s="115" t="s">
        <v>197</v>
      </c>
      <c r="C27" s="42"/>
      <c r="D27" s="42"/>
    </row>
    <row r="28" spans="1:6" ht="75" customHeight="1">
      <c r="A28" s="41" t="s">
        <v>10</v>
      </c>
      <c r="B28" s="101">
        <v>8</v>
      </c>
      <c r="C28" s="42"/>
      <c r="D28" s="42"/>
      <c r="F28" s="97"/>
    </row>
    <row r="29" spans="1:2" ht="54" customHeight="1">
      <c r="A29" s="49" t="s">
        <v>33</v>
      </c>
      <c r="B29" s="102">
        <v>0.6</v>
      </c>
    </row>
    <row r="30" spans="1:2" ht="56.25" customHeight="1">
      <c r="A30" s="39" t="s">
        <v>34</v>
      </c>
      <c r="B30" s="102">
        <v>0.425</v>
      </c>
    </row>
    <row r="31" spans="1:2" ht="48" customHeight="1">
      <c r="A31" s="50" t="s">
        <v>11</v>
      </c>
      <c r="B31" s="102">
        <v>0</v>
      </c>
    </row>
    <row r="32" spans="1:2" ht="105.75" customHeight="1">
      <c r="A32" s="49" t="s">
        <v>35</v>
      </c>
      <c r="B32" s="102">
        <v>0.125</v>
      </c>
    </row>
    <row r="33" spans="1:2" ht="56.25" customHeight="1">
      <c r="A33" s="49" t="s">
        <v>36</v>
      </c>
      <c r="B33" s="102"/>
    </row>
    <row r="34" spans="1:2" ht="38.25" customHeight="1">
      <c r="A34" s="49" t="s">
        <v>37</v>
      </c>
      <c r="B34" s="102">
        <v>0.008</v>
      </c>
    </row>
    <row r="35" spans="1:2" ht="34.5" customHeight="1">
      <c r="A35" s="49" t="s">
        <v>38</v>
      </c>
      <c r="B35" s="102">
        <v>2</v>
      </c>
    </row>
    <row r="36" spans="1:2" ht="47.25" customHeight="1">
      <c r="A36" s="49" t="s">
        <v>39</v>
      </c>
      <c r="B36" s="102">
        <v>2</v>
      </c>
    </row>
    <row r="37" spans="1:2" ht="88.5" customHeight="1">
      <c r="A37" s="49" t="s">
        <v>40</v>
      </c>
      <c r="B37" s="100">
        <f>33/B30*1.575</f>
        <v>122.29411764705884</v>
      </c>
    </row>
    <row r="38" spans="1:2" ht="81" customHeight="1">
      <c r="A38" s="49" t="s">
        <v>12</v>
      </c>
      <c r="B38" s="103">
        <f>0.01756/B30</f>
        <v>0.04131764705882353</v>
      </c>
    </row>
    <row r="39" spans="1:2" ht="82.5" customHeight="1">
      <c r="A39" s="49" t="s">
        <v>43</v>
      </c>
      <c r="B39" s="103">
        <f>3/B30/1000</f>
        <v>0.007058823529411764</v>
      </c>
    </row>
    <row r="41" spans="1:2" ht="72" customHeight="1">
      <c r="A41" s="151" t="s">
        <v>41</v>
      </c>
      <c r="B41" s="151"/>
    </row>
  </sheetData>
  <sheetProtection/>
  <mergeCells count="3">
    <mergeCell ref="A2:B2"/>
    <mergeCell ref="A41:B41"/>
    <mergeCell ref="A3:B3"/>
  </mergeCells>
  <printOptions/>
  <pageMargins left="0.75" right="0.38" top="0.31" bottom="0.28" header="0.24" footer="0.1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A13">
      <selection activeCell="D14" sqref="D14"/>
    </sheetView>
  </sheetViews>
  <sheetFormatPr defaultColWidth="9.140625" defaultRowHeight="12.75"/>
  <cols>
    <col min="1" max="1" width="44.140625" style="3" customWidth="1"/>
    <col min="2" max="2" width="28.28125" style="3" customWidth="1"/>
    <col min="3" max="3" width="8.421875" style="3" customWidth="1"/>
    <col min="4" max="4" width="8.8515625" style="3" customWidth="1"/>
    <col min="5" max="5" width="8.57421875" style="3" customWidth="1"/>
    <col min="6" max="6" width="8.8515625" style="3" customWidth="1"/>
    <col min="7" max="7" width="8.421875" style="3" customWidth="1"/>
    <col min="8" max="8" width="8.57421875" style="3" customWidth="1"/>
    <col min="9" max="9" width="8.28125" style="3" customWidth="1"/>
    <col min="10" max="10" width="7.421875" style="3" customWidth="1"/>
    <col min="11" max="11" width="8.28125" style="3" customWidth="1"/>
    <col min="12" max="13" width="6.8515625" style="3" customWidth="1"/>
    <col min="14" max="15" width="9.140625" style="3" customWidth="1"/>
    <col min="16" max="16" width="7.7109375" style="3" customWidth="1"/>
    <col min="17" max="16384" width="9.140625" style="3" customWidth="1"/>
  </cols>
  <sheetData>
    <row r="1" spans="1:14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1"/>
    </row>
    <row r="2" spans="1:16" ht="53.25" customHeight="1">
      <c r="A2" s="146" t="s">
        <v>42</v>
      </c>
      <c r="B2" s="14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8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</row>
    <row r="4" spans="1:16" ht="38.25" customHeight="1">
      <c r="A4" s="8" t="s">
        <v>4</v>
      </c>
      <c r="B4" s="7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</row>
    <row r="5" spans="1:16" ht="40.5" customHeight="1">
      <c r="A5" s="8" t="s">
        <v>136</v>
      </c>
      <c r="B5" s="7">
        <v>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</row>
    <row r="6" spans="1:24" ht="48" customHeight="1">
      <c r="A6" s="8" t="s">
        <v>137</v>
      </c>
      <c r="B6" s="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"/>
      <c r="R6" s="4"/>
      <c r="S6" s="4"/>
      <c r="T6" s="4"/>
      <c r="U6" s="4"/>
      <c r="V6" s="4"/>
      <c r="W6" s="4"/>
      <c r="X6" s="4"/>
    </row>
    <row r="7" spans="1:24" ht="48" customHeight="1">
      <c r="A7" s="78" t="s">
        <v>175</v>
      </c>
      <c r="B7" s="79">
        <v>122.3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4"/>
      <c r="R7" s="4"/>
      <c r="S7" s="4"/>
      <c r="T7" s="4"/>
      <c r="U7" s="4"/>
      <c r="V7" s="4"/>
      <c r="W7" s="4"/>
      <c r="X7" s="4"/>
    </row>
    <row r="8" spans="1:24" ht="48" customHeight="1">
      <c r="A8" s="78" t="s">
        <v>176</v>
      </c>
      <c r="B8" s="79">
        <v>41.2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4"/>
      <c r="R8" s="4"/>
      <c r="S8" s="4"/>
      <c r="T8" s="4"/>
      <c r="U8" s="4"/>
      <c r="V8" s="4"/>
      <c r="W8" s="4"/>
      <c r="X8" s="4"/>
    </row>
    <row r="9" spans="1:24" ht="48" customHeight="1">
      <c r="A9" s="78" t="s">
        <v>177</v>
      </c>
      <c r="B9" s="80">
        <v>0.007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4"/>
      <c r="R9" s="4"/>
      <c r="S9" s="4"/>
      <c r="T9" s="4"/>
      <c r="U9" s="4"/>
      <c r="V9" s="4"/>
      <c r="W9" s="4"/>
      <c r="X9" s="4"/>
    </row>
    <row r="10" spans="1:24" ht="42" customHeight="1">
      <c r="A10" s="8" t="s">
        <v>138</v>
      </c>
      <c r="B10" s="7" t="s">
        <v>174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4"/>
      <c r="R10" s="5"/>
      <c r="S10" s="36"/>
      <c r="T10" s="5"/>
      <c r="U10" s="5"/>
      <c r="V10" s="5"/>
      <c r="W10" s="5"/>
      <c r="X10" s="5"/>
    </row>
    <row r="11" spans="1:24" ht="42" customHeight="1">
      <c r="A11" s="8" t="s">
        <v>139</v>
      </c>
      <c r="B11" s="7" t="s">
        <v>174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  <c r="Q11" s="4"/>
      <c r="R11" s="5"/>
      <c r="S11" s="36"/>
      <c r="T11" s="5"/>
      <c r="U11" s="5"/>
      <c r="V11" s="5"/>
      <c r="W11" s="5"/>
      <c r="X11" s="5"/>
    </row>
    <row r="12" spans="1:24" ht="45" customHeight="1">
      <c r="A12" s="8" t="s">
        <v>5</v>
      </c>
      <c r="B12" s="7"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4"/>
      <c r="R12" s="5"/>
      <c r="S12" s="36"/>
      <c r="T12" s="5"/>
      <c r="U12" s="5"/>
      <c r="V12" s="5"/>
      <c r="W12" s="5"/>
      <c r="X12" s="5"/>
    </row>
    <row r="13" spans="1:24" ht="172.5" customHeight="1">
      <c r="A13" s="32" t="s">
        <v>44</v>
      </c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4"/>
      <c r="R13" s="4"/>
      <c r="S13" s="4"/>
      <c r="T13" s="4"/>
      <c r="U13" s="4"/>
      <c r="V13" s="4"/>
      <c r="W13" s="4"/>
      <c r="X13" s="4"/>
    </row>
    <row r="14" spans="1:16" ht="28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8.5" customHeight="1">
      <c r="A15" s="153" t="s">
        <v>45</v>
      </c>
      <c r="B15" s="15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8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2" ht="45" customHeight="1">
      <c r="A17" s="154" t="s">
        <v>46</v>
      </c>
      <c r="B17" s="154"/>
    </row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</sheetData>
  <sheetProtection/>
  <mergeCells count="3">
    <mergeCell ref="A2:B2"/>
    <mergeCell ref="A15:B15"/>
    <mergeCell ref="A17:B17"/>
  </mergeCells>
  <printOptions/>
  <pageMargins left="0.17" right="0.23" top="0.2" bottom="0.21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GrozdovaAV</cp:lastModifiedBy>
  <cp:lastPrinted>2017-10-21T07:50:23Z</cp:lastPrinted>
  <dcterms:created xsi:type="dcterms:W3CDTF">1996-10-08T23:32:33Z</dcterms:created>
  <dcterms:modified xsi:type="dcterms:W3CDTF">2018-03-12T06:53:50Z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