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5480" windowHeight="11640" activeTab="0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  <sheet name="2.14" sheetId="14" r:id="rId14"/>
  </sheets>
  <externalReferences>
    <externalReference r:id="rId17"/>
  </externalReferences>
  <definedNames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Зотова Е.А</author>
    <author>GrozdovaAV</author>
  </authors>
  <commentList>
    <comment ref="S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U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25счет</t>
        </r>
      </text>
    </comment>
  </commentList>
</comments>
</file>

<file path=xl/sharedStrings.xml><?xml version="1.0" encoding="utf-8"?>
<sst xmlns="http://schemas.openxmlformats.org/spreadsheetml/2006/main" count="191" uniqueCount="182">
  <si>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</si>
  <si>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</si>
  <si>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</si>
  <si>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</si>
  <si>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</si>
  <si>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</si>
  <si>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</si>
  <si>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</si>
  <si>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</si>
  <si>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</si>
  <si>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</si>
  <si>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</si>
  <si>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</si>
  <si>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</si>
  <si>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</si>
  <si>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</si>
  <si>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</si>
  <si>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</si>
  <si>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</si>
  <si>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</si>
  <si>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</si>
  <si>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</si>
  <si>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</si>
  <si>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</si>
  <si>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</si>
  <si>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</si>
  <si>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</si>
  <si>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</si>
  <si>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</si>
  <si>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</si>
  <si>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</si>
  <si>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</si>
  <si>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</si>
  <si>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</si>
  <si>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</si>
  <si>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</si>
  <si>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</si>
  <si>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</si>
  <si>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</si>
  <si>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</si>
  <si>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</si>
  <si>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</si>
  <si>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</si>
  <si>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</si>
  <si>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</si>
  <si>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</si>
  <si>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</si>
  <si>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</si>
  <si>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</si>
  <si>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</si>
  <si>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</si>
  <si>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</si>
  <si>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</si>
  <si>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</si>
  <si>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</si>
  <si>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</si>
  <si>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</si>
  <si>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</si>
  <si>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</si>
  <si>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</si>
  <si>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</si>
  <si>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</si>
  <si>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</si>
  <si>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</si>
  <si>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</si>
  <si>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</si>
  <si>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</si>
  <si>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</si>
  <si>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</si>
  <si>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</si>
  <si>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</si>
  <si>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</si>
  <si>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</si>
  <si>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</si>
  <si>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</si>
  <si>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</si>
  <si>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</si>
  <si>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</si>
  <si>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</si>
  <si>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</si>
  <si>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</si>
  <si>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</si>
  <si>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</si>
  <si>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</si>
  <si>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</si>
  <si>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</si>
  <si>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</si>
  <si>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</si>
  <si>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</si>
  <si>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</si>
  <si>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</si>
  <si>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</si>
  <si>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</si>
  <si>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</si>
  <si>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</si>
  <si>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</si>
  <si>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</si>
  <si>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</si>
  <si>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</si>
  <si>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</si>
  <si>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</si>
  <si>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</si>
  <si>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</si>
  <si>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</si>
  <si>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</si>
  <si>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</si>
  <si>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</si>
  <si>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к)_расходы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</si>
  <si>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</si>
  <si>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</si>
  <si>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</si>
  <si>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</si>
  <si>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</si>
  <si>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</si>
  <si>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</si>
  <si>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</si>
  <si>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</si>
  <si>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</si>
  <si>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</si>
  <si>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</si>
  <si>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</si>
  <si>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</si>
  <si>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</si>
  <si>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</si>
  <si>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</si>
  <si>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</si>
  <si>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</si>
  <si>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</si>
  <si>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r>
      <t xml:space="preserve">1)_Выручка от регулируемой деятельности (тыс. рублей) </t>
    </r>
    <r>
      <rPr>
        <b/>
        <sz val="12"/>
        <color indexed="8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</si>
  <si>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color indexed="8"/>
        <rFont val="Times New Roman"/>
        <family val="1"/>
      </rPr>
      <t>электрическую энергию (мощность)</t>
    </r>
    <r>
      <rPr>
        <sz val="12"/>
        <color indexed="8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</si>
  <si>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color indexed="8"/>
        <rFont val="Times New Roman"/>
        <family val="1"/>
      </rPr>
      <t>химические реагенты</t>
    </r>
    <r>
      <rPr>
        <sz val="12"/>
        <color indexed="8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</si>
  <si>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color indexed="8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</si>
  <si>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color indexed="8"/>
        <rFont val="Times New Roman"/>
        <family val="1"/>
      </rPr>
      <t xml:space="preserve"> оплату труда и отчисления на социальные н</t>
    </r>
    <r>
      <rPr>
        <sz val="12"/>
        <color indexed="8"/>
        <rFont val="Times New Roman"/>
        <family val="1"/>
      </rPr>
      <t>ужды административно-управленческого персонала</t>
    </r>
  </si>
  <si>
    <r>
      <t xml:space="preserve">е)_расходы на </t>
    </r>
    <r>
      <rPr>
        <b/>
        <sz val="12"/>
        <color indexed="8"/>
        <rFont val="Times New Roman"/>
        <family val="1"/>
      </rPr>
      <t xml:space="preserve">амортизацию основных </t>
    </r>
    <r>
      <rPr>
        <sz val="12"/>
        <color indexed="8"/>
        <rFont val="Times New Roman"/>
        <family val="1"/>
      </rPr>
      <t>производственных средств</t>
    </r>
  </si>
  <si>
    <r>
      <t>ж)_</t>
    </r>
    <r>
      <rPr>
        <b/>
        <sz val="12"/>
        <color indexed="8"/>
        <rFont val="Times New Roman"/>
        <family val="1"/>
      </rPr>
      <t>расходы на аренду имущества</t>
    </r>
    <r>
      <rPr>
        <sz val="12"/>
        <color indexed="8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</si>
  <si>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color indexed="8"/>
        <rFont val="Times New Roman"/>
        <family val="1"/>
      </rPr>
      <t xml:space="preserve">общепроизводственные </t>
    </r>
    <r>
      <rPr>
        <sz val="12"/>
        <color indexed="8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</si>
  <si>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color indexed="8"/>
        <rFont val="Times New Roman"/>
        <family val="1"/>
      </rPr>
      <t>общехозяйственные расходы</t>
    </r>
    <r>
      <rPr>
        <sz val="12"/>
        <color indexed="8"/>
        <rFont val="Times New Roman"/>
        <family val="1"/>
      </rPr>
      <t>, в том числе отнесенные к ним расходы на текущий и капитальный ремонт</t>
    </r>
  </si>
  <si>
    <r>
      <t>м)_</t>
    </r>
    <r>
      <rPr>
        <b/>
        <sz val="12"/>
        <color indexed="8"/>
        <rFont val="Times New Roman"/>
        <family val="1"/>
      </rPr>
      <t>прочие расходы</t>
    </r>
    <r>
      <rPr>
        <sz val="12"/>
        <color indexed="8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</si>
  <si>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л)_</t>
    </r>
    <r>
      <rPr>
        <b/>
        <sz val="12"/>
        <color indexed="8"/>
        <rFont val="Times New Roman"/>
        <family val="1"/>
      </rPr>
      <t>расходы на услуги производственного характера</t>
    </r>
    <r>
      <rPr>
        <sz val="12"/>
        <color indexed="8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</si>
  <si>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3)_</t>
    </r>
    <r>
      <rPr>
        <b/>
        <sz val="12"/>
        <color indexed="8"/>
        <rFont val="Times New Roman"/>
        <family val="1"/>
      </rPr>
      <t>Чистая прибыль</t>
    </r>
    <r>
      <rPr>
        <sz val="12"/>
        <color indexed="8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</si>
  <si>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 xml:space="preserve">5)_Валовая прибыль (убытки) от продажи товаров и услуг </t>
    </r>
    <r>
      <rPr>
        <b/>
        <sz val="12"/>
        <color indexed="8"/>
        <rFont val="Times New Roman"/>
        <family val="1"/>
      </rPr>
      <t>по водоснабжению</t>
    </r>
    <r>
      <rPr>
        <sz val="12"/>
        <color indexed="8"/>
        <rFont val="Times New Roman"/>
        <family val="1"/>
      </rPr>
      <t xml:space="preserve"> (тыс. рублей)</t>
    </r>
  </si>
  <si>
    <t>средневзвешенной стоимости 1 кВт·ч</t>
  </si>
  <si>
    <t>0,3 тыс м куб/сут</t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</si>
  <si>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</si>
  <si>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t>Место размещения положения о закупках регулируемой организации</t>
  </si>
  <si>
    <t>Сайт: zakupki.gov.ru</t>
  </si>
  <si>
    <t>Сайт закупок: zakupki.gov.ru</t>
  </si>
  <si>
    <r>
      <t>6)_</t>
    </r>
    <r>
      <rPr>
        <b/>
        <sz val="12"/>
        <color indexed="8"/>
        <rFont val="Times New Roman"/>
        <family val="1"/>
      </rPr>
      <t>Годовая бухгалтерская отчетность</t>
    </r>
    <r>
      <rPr>
        <sz val="12"/>
        <color indexed="8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</si>
  <si>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объем приобретаемой электрической энергиитыс кВт час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</si>
  <si>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</si>
  <si>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Шекета Александр Николаевич</t>
  </si>
  <si>
    <t>№ 1098608000083 от 11 февраля 2009 г. Инспекция ФНС по г.Когалыму ХМАО</t>
  </si>
  <si>
    <t>14)_Расход воды на собственные (в том числе хозяйственно-бытовые) нужды (процент от объема отпуска воды потребителям)</t>
  </si>
  <si>
    <t>Инвестиционная программа отсутствует</t>
  </si>
  <si>
    <t xml:space="preserve">плата  за подключение не взимается </t>
  </si>
  <si>
    <t>Форма 2.14. Информация о предложении регулируемой оргнизации об установлении тарифов в 
сфере холодного водоснабжения на очередной период регулирования</t>
  </si>
  <si>
    <t>Предлагаемый метод регулирования</t>
  </si>
  <si>
    <t>Расчетная величина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</si>
  <si>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</si>
  <si>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</si>
  <si>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</si>
  <si>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потребителями воды</t>
  </si>
  <si>
    <t xml:space="preserve">Размер недополученных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</si>
  <si>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тарифов в предыдущий период регулирования (при их наличии), определенный в соотвествии с Основами ценообразования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</si>
  <si>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</si>
  <si>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</si>
  <si>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</si>
  <si>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</si>
  <si>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 xml:space="preserve">Метод индексации на основе долгосрочных параметров регулирования тарифов </t>
  </si>
  <si>
    <t xml:space="preserve">Приказ РСТ от 21.12.2017г № 199-нп.                                </t>
  </si>
  <si>
    <t>203,80                                                                         211,96</t>
  </si>
  <si>
    <t xml:space="preserve">с 01.01.2018г по 30.06.2018г                                                          с 01.07.2018г по 31.12.2018г                                                    </t>
  </si>
  <si>
    <t>Информационно-аналитический интернет-портал «www.ugra-news.ru» («Новости Югры»)  от 21.12.2017</t>
  </si>
  <si>
    <t>За  1квартал  2018года</t>
  </si>
  <si>
    <t>За  1 квартал  2018 года</t>
  </si>
  <si>
    <t xml:space="preserve">  01.01.2019 по 30.06.2019 - 211,96руб/м3;          01.07.2019 по 31.12.2019г - 220,44руб/м3.         01.01.2020 по 30.06.2020 - 220,44руб/м3;               01.07.2020 по 31.12.2020г - 231,34руб/м3.           01.01.2021 по 30.06.2021 - 231,34руб/м3;               01.07.2021 по 31.12.2021г - 250,34руб/м3.            01.01.2022 по 30.06.2022 - 250,34руб/м3;                    01.07.2022 по 31.12.2022г - 266,91руб/м3.</t>
  </si>
  <si>
    <t>18,17тыс.м3.</t>
  </si>
  <si>
    <t xml:space="preserve">Базовый уровень операционных расходов(тыс. руб) - 3 022,00тыс. рублей; Нормативный уровень прибыли - 6,83%; </t>
  </si>
  <si>
    <t xml:space="preserve"> 2019год - 3928,39тыс.руб; 2020г- 3901,119тыс.руб; 2021г - 3952,211тыс.руб 2022г - 4032,019тыс.руб.</t>
  </si>
  <si>
    <t xml:space="preserve"> 4 года  (с 2019 по 2022гг)</t>
  </si>
  <si>
    <t>Протяженность водопроводных сетей (в однотрубном исчислении) (километров)</t>
  </si>
  <si>
    <t>Холодное водоснабжение, в т.ч. транспортировка воды, включая распределение воды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</si>
</sst>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56"/>
      <name val="Arial Cyr"/>
      <family val="0"/>
    </font>
    <font>
      <b/>
      <sz val="12"/>
      <color indexed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0066FF"/>
      <name val="Times New Roman"/>
      <family val="1"/>
    </font>
    <font>
      <sz val="12"/>
      <color rgb="FF0066FF"/>
      <name val="Times New Roman"/>
      <family val="1"/>
    </font>
    <font>
      <sz val="12"/>
      <color rgb="FF0000F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7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16" fillId="0" borderId="17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4" fontId="2" fillId="0" borderId="0" xfId="42" applyNumberFormat="1" applyFill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wrapText="1"/>
    </xf>
    <xf numFmtId="49" fontId="26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 horizontal="center" vertical="top"/>
    </xf>
    <xf numFmtId="175" fontId="16" fillId="0" borderId="13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7" xfId="0" applyFont="1" applyBorder="1" applyAlignment="1">
      <alignment horizontal="justify" vertical="top" wrapText="1"/>
    </xf>
    <xf numFmtId="0" fontId="32" fillId="32" borderId="26" xfId="42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0" borderId="27" xfId="0" applyFont="1" applyFill="1" applyBorder="1" applyAlignment="1">
      <alignment horizontal="justify" vertical="top" wrapText="1"/>
    </xf>
    <xf numFmtId="0" fontId="12" fillId="0" borderId="28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6" fillId="0" borderId="30" xfId="0" applyFont="1" applyFill="1" applyBorder="1" applyAlignment="1">
      <alignment horizontal="justify" vertical="top" wrapText="1"/>
    </xf>
    <xf numFmtId="0" fontId="12" fillId="0" borderId="30" xfId="0" applyFont="1" applyFill="1" applyBorder="1" applyAlignment="1">
      <alignment horizontal="justify" vertical="top" wrapText="1"/>
    </xf>
    <xf numFmtId="0" fontId="16" fillId="0" borderId="28" xfId="0" applyFont="1" applyFill="1" applyBorder="1" applyAlignment="1">
      <alignment horizontal="justify" vertical="top" wrapText="1"/>
    </xf>
    <xf numFmtId="0" fontId="12" fillId="0" borderId="28" xfId="0" applyFont="1" applyFill="1" applyBorder="1" applyAlignment="1">
      <alignment horizontal="justify" vertical="top" wrapText="1"/>
    </xf>
    <xf numFmtId="0" fontId="18" fillId="0" borderId="28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horizontal="justify" vertical="top" wrapText="1"/>
    </xf>
    <xf numFmtId="0" fontId="16" fillId="0" borderId="31" xfId="0" applyFont="1" applyFill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justify" vertical="center"/>
    </xf>
    <xf numFmtId="2" fontId="26" fillId="33" borderId="33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horizontal="justify" vertical="center" wrapText="1"/>
    </xf>
    <xf numFmtId="0" fontId="69" fillId="0" borderId="3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center" vertical="center"/>
    </xf>
    <xf numFmtId="49" fontId="70" fillId="0" borderId="33" xfId="53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2" xfId="0" applyFont="1" applyFill="1" applyBorder="1" applyAlignment="1">
      <alignment horizontal="center" vertical="top" wrapText="1"/>
    </xf>
    <xf numFmtId="0" fontId="71" fillId="0" borderId="17" xfId="42" applyFont="1" applyBorder="1" applyAlignment="1" applyProtection="1">
      <alignment horizontal="center" vertical="center" wrapText="1"/>
      <protection/>
    </xf>
    <xf numFmtId="0" fontId="2" fillId="34" borderId="22" xfId="42" applyFill="1" applyBorder="1" applyAlignment="1" applyProtection="1">
      <alignment horizontal="justify" vertical="top" wrapText="1"/>
      <protection/>
    </xf>
    <xf numFmtId="0" fontId="32" fillId="32" borderId="13" xfId="42" applyNumberFormat="1" applyFont="1" applyFill="1" applyBorder="1" applyAlignment="1" applyProtection="1">
      <alignment horizontal="left" vertical="center" wrapText="1"/>
      <protection locked="0"/>
    </xf>
    <xf numFmtId="3" fontId="16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3" fontId="18" fillId="0" borderId="37" xfId="0" applyNumberFormat="1" applyFont="1" applyFill="1" applyBorder="1" applyAlignment="1">
      <alignment horizontal="center" vertical="center"/>
    </xf>
    <xf numFmtId="3" fontId="18" fillId="0" borderId="33" xfId="0" applyNumberFormat="1" applyFont="1" applyFill="1" applyBorder="1" applyAlignment="1">
      <alignment horizontal="center" vertical="center"/>
    </xf>
    <xf numFmtId="4" fontId="16" fillId="33" borderId="35" xfId="0" applyNumberFormat="1" applyFont="1" applyFill="1" applyBorder="1" applyAlignment="1">
      <alignment horizontal="center" vertical="center"/>
    </xf>
    <xf numFmtId="169" fontId="16" fillId="0" borderId="33" xfId="0" applyNumberFormat="1" applyFont="1" applyFill="1" applyBorder="1" applyAlignment="1">
      <alignment horizontal="center" vertical="center"/>
    </xf>
    <xf numFmtId="175" fontId="16" fillId="0" borderId="35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6" fillId="0" borderId="38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38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horizontal="justify" wrapText="1"/>
    </xf>
    <xf numFmtId="0" fontId="16" fillId="0" borderId="40" xfId="0" applyFont="1" applyFill="1" applyBorder="1" applyAlignment="1">
      <alignment horizontal="justify" wrapText="1"/>
    </xf>
    <xf numFmtId="0" fontId="16" fillId="0" borderId="41" xfId="0" applyFont="1" applyFill="1" applyBorder="1" applyAlignment="1">
      <alignment horizontal="justify" wrapText="1"/>
    </xf>
    <xf numFmtId="0" fontId="16" fillId="0" borderId="4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wrapText="1"/>
    </xf>
    <xf numFmtId="49" fontId="16" fillId="0" borderId="39" xfId="0" applyNumberFormat="1" applyFont="1" applyFill="1" applyBorder="1" applyAlignment="1">
      <alignment horizontal="center" wrapText="1"/>
    </xf>
    <xf numFmtId="49" fontId="16" fillId="0" borderId="40" xfId="0" applyNumberFormat="1" applyFont="1" applyFill="1" applyBorder="1" applyAlignment="1">
      <alignment horizontal="center" wrapText="1"/>
    </xf>
    <xf numFmtId="49" fontId="16" fillId="0" borderId="41" xfId="0" applyNumberFormat="1" applyFont="1" applyFill="1" applyBorder="1" applyAlignment="1">
      <alignment horizontal="center" wrapText="1"/>
    </xf>
    <xf numFmtId="175" fontId="16" fillId="0" borderId="39" xfId="0" applyNumberFormat="1" applyFont="1" applyFill="1" applyBorder="1" applyAlignment="1">
      <alignment horizontal="center"/>
    </xf>
    <xf numFmtId="175" fontId="16" fillId="0" borderId="40" xfId="0" applyNumberFormat="1" applyFont="1" applyFill="1" applyBorder="1" applyAlignment="1">
      <alignment horizontal="center"/>
    </xf>
    <xf numFmtId="175" fontId="16" fillId="0" borderId="4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vertical="top"/>
    </xf>
    <xf numFmtId="0" fontId="16" fillId="0" borderId="45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center" vertical="top"/>
    </xf>
    <xf numFmtId="0" fontId="16" fillId="0" borderId="42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top"/>
    </xf>
    <xf numFmtId="0" fontId="16" fillId="0" borderId="39" xfId="0" applyFont="1" applyFill="1" applyBorder="1" applyAlignment="1">
      <alignment horizontal="left" wrapText="1"/>
    </xf>
    <xf numFmtId="0" fontId="16" fillId="0" borderId="40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horizontal="center" wrapText="1"/>
    </xf>
    <xf numFmtId="49" fontId="16" fillId="0" borderId="45" xfId="0" applyNumberFormat="1" applyFont="1" applyFill="1" applyBorder="1" applyAlignment="1">
      <alignment horizontal="center" wrapText="1"/>
    </xf>
    <xf numFmtId="49" fontId="16" fillId="0" borderId="46" xfId="0" applyNumberFormat="1" applyFont="1" applyFill="1" applyBorder="1" applyAlignment="1">
      <alignment horizontal="center" wrapText="1"/>
    </xf>
    <xf numFmtId="0" fontId="16" fillId="0" borderId="14" xfId="0" applyFont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22" fillId="33" borderId="35" xfId="42" applyNumberFormat="1" applyFont="1" applyFill="1" applyBorder="1" applyAlignment="1" applyProtection="1">
      <alignment horizontal="justify" vertical="top"/>
      <protection/>
    </xf>
    <xf numFmtId="175" fontId="16" fillId="0" borderId="3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19075" cy="4095750"/>
    <xdr:grpSp>
      <xdr:nvGrpSpPr>
        <xdr:cNvPr id="1" name="shCalendar" hidden="1"/>
        <xdr:cNvGrpSpPr>
          <a:grpSpLocks/>
        </xdr:cNvGrpSpPr>
      </xdr:nvGrpSpPr>
      <xdr:grpSpPr>
        <a:xfrm>
          <a:off x="3990975" y="2438400"/>
          <a:ext cx="219075" cy="409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4095750"/>
    <xdr:grpSp>
      <xdr:nvGrpSpPr>
        <xdr:cNvPr id="4" name="shCalendar" hidden="1"/>
        <xdr:cNvGrpSpPr>
          <a:grpSpLocks/>
        </xdr:cNvGrpSpPr>
      </xdr:nvGrpSpPr>
      <xdr:grpSpPr>
        <a:xfrm>
          <a:off x="3990975" y="2438400"/>
          <a:ext cx="219075" cy="409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7" name="shCalendar" hidden="1"/>
        <xdr:cNvGrpSpPr>
          <a:grpSpLocks/>
        </xdr:cNvGrpSpPr>
      </xdr:nvGrpSpPr>
      <xdr:grpSpPr>
        <a:xfrm>
          <a:off x="3990975" y="6534150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10" name="shCalendar" hidden="1"/>
        <xdr:cNvGrpSpPr>
          <a:grpSpLocks/>
        </xdr:cNvGrpSpPr>
      </xdr:nvGrpSpPr>
      <xdr:grpSpPr>
        <a:xfrm>
          <a:off x="3990975" y="6534150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18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57.00390625" style="2" customWidth="1"/>
    <col min="2" max="2" width="54.375" style="2" customWidth="1"/>
    <col min="3" max="3" width="35.125" style="2" hidden="1" customWidth="1"/>
    <col min="4" max="16384" width="9.125" style="2" customWidth="1"/>
  </cols>
  <sheetData>
    <row r="3" spans="1:2" s="1" customFormat="1" ht="47.25" customHeight="1" thickBot="1">
      <c r="A3" s="143" t="s">
        <v>49</v>
      </c>
      <c r="B3" s="143"/>
    </row>
    <row r="4" spans="1:2" ht="47.25" customHeight="1" thickBot="1">
      <c r="A4" s="9"/>
      <c r="B4" s="28"/>
    </row>
    <row r="5" spans="1:2" ht="39" customHeight="1" thickBot="1">
      <c r="A5" s="29" t="s">
        <v>37</v>
      </c>
      <c r="B5" s="30" t="s">
        <v>97</v>
      </c>
    </row>
    <row r="6" spans="1:2" ht="39" customHeight="1" thickBot="1">
      <c r="A6" s="20" t="s">
        <v>38</v>
      </c>
      <c r="B6" s="31" t="s">
        <v>150</v>
      </c>
    </row>
    <row r="7" spans="1:2" ht="79.5" thickBot="1">
      <c r="A7" s="20" t="s">
        <v>39</v>
      </c>
      <c r="B7" s="30" t="s">
        <v>151</v>
      </c>
    </row>
    <row r="8" spans="1:2" ht="39" customHeight="1" thickBot="1">
      <c r="A8" s="20" t="s">
        <v>40</v>
      </c>
      <c r="B8" s="31" t="s">
        <v>98</v>
      </c>
    </row>
    <row r="9" spans="1:2" ht="39" customHeight="1" thickBot="1">
      <c r="A9" s="20" t="s">
        <v>41</v>
      </c>
      <c r="B9" s="30" t="s">
        <v>98</v>
      </c>
    </row>
    <row r="10" spans="1:2" ht="39" customHeight="1" thickBot="1">
      <c r="A10" s="20" t="s">
        <v>42</v>
      </c>
      <c r="B10" s="31" t="s">
        <v>101</v>
      </c>
    </row>
    <row r="11" spans="1:2" ht="39" customHeight="1" thickBot="1">
      <c r="A11" s="20" t="s">
        <v>43</v>
      </c>
      <c r="B11" s="32" t="s">
        <v>100</v>
      </c>
    </row>
    <row r="12" spans="1:2" ht="39" customHeight="1" thickBot="1">
      <c r="A12" s="20" t="s">
        <v>44</v>
      </c>
      <c r="B12" s="31" t="s">
        <v>99</v>
      </c>
    </row>
    <row r="13" spans="1:2" ht="54.75" customHeight="1" thickBot="1">
      <c r="A13" s="20" t="s">
        <v>45</v>
      </c>
      <c r="B13" s="30" t="s">
        <v>103</v>
      </c>
    </row>
    <row r="14" spans="1:2" ht="39" customHeight="1" thickBot="1">
      <c r="A14" s="10" t="s">
        <v>46</v>
      </c>
      <c r="B14" s="12" t="s">
        <v>181</v>
      </c>
    </row>
    <row r="15" spans="1:3" s="11" customFormat="1" ht="39" customHeight="1" thickBot="1">
      <c r="A15" s="10" t="s">
        <v>180</v>
      </c>
      <c r="B15" s="12">
        <v>2.4</v>
      </c>
      <c r="C15" s="11" t="s">
        <v>93</v>
      </c>
    </row>
    <row r="16" spans="1:3" s="11" customFormat="1" ht="39" customHeight="1" thickBot="1">
      <c r="A16" s="10" t="s">
        <v>47</v>
      </c>
      <c r="B16" s="12">
        <v>2</v>
      </c>
      <c r="C16" s="11" t="s">
        <v>93</v>
      </c>
    </row>
    <row r="17" spans="1:3" s="11" customFormat="1" ht="39" customHeight="1" thickBot="1">
      <c r="A17" s="10" t="s">
        <v>48</v>
      </c>
      <c r="B17" s="12">
        <v>1</v>
      </c>
      <c r="C17" s="11" t="s">
        <v>93</v>
      </c>
    </row>
    <row r="18" ht="15.75">
      <c r="A18" s="3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8.25390625" style="15" customWidth="1"/>
    <col min="2" max="2" width="35.75390625" style="15" customWidth="1"/>
    <col min="3" max="16384" width="9.125" style="15" customWidth="1"/>
  </cols>
  <sheetData>
    <row r="1" ht="3" customHeight="1"/>
    <row r="2" spans="1:2" s="19" customFormat="1" ht="101.25" customHeight="1">
      <c r="A2" s="223" t="s">
        <v>32</v>
      </c>
      <c r="B2" s="224"/>
    </row>
    <row r="3" spans="1:2" s="16" customFormat="1" ht="12" customHeight="1">
      <c r="A3" s="17"/>
      <c r="B3" s="17"/>
    </row>
    <row r="4" spans="1:2" ht="48" customHeight="1">
      <c r="A4" s="14" t="s">
        <v>33</v>
      </c>
      <c r="B4" s="94">
        <v>0</v>
      </c>
    </row>
    <row r="5" spans="1:2" ht="48" customHeight="1">
      <c r="A5" s="14" t="s">
        <v>34</v>
      </c>
      <c r="B5" s="94">
        <v>0</v>
      </c>
    </row>
    <row r="6" spans="1:2" ht="79.5" customHeight="1">
      <c r="A6" s="221" t="s">
        <v>35</v>
      </c>
      <c r="B6" s="157">
        <v>0</v>
      </c>
    </row>
    <row r="7" spans="1:2" ht="15.75" hidden="1">
      <c r="A7" s="222"/>
      <c r="B7" s="158"/>
    </row>
    <row r="8" spans="1:2" ht="31.5" customHeight="1">
      <c r="A8" s="13" t="s">
        <v>36</v>
      </c>
      <c r="B8" s="95" t="s">
        <v>142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2" width="53.75390625" style="2" customWidth="1"/>
    <col min="3" max="16384" width="9.125" style="2" customWidth="1"/>
  </cols>
  <sheetData>
    <row r="7" spans="1:2" s="1" customFormat="1" ht="39" customHeight="1">
      <c r="A7" s="225" t="s">
        <v>82</v>
      </c>
      <c r="B7" s="225"/>
    </row>
    <row r="8" spans="1:2" ht="16.5">
      <c r="A8" s="33"/>
      <c r="B8" s="11"/>
    </row>
    <row r="9" spans="1:2" ht="17.25" thickBot="1">
      <c r="A9" s="33"/>
      <c r="B9" s="11"/>
    </row>
    <row r="10" spans="1:2" ht="331.5" thickBot="1">
      <c r="A10" s="38" t="s">
        <v>83</v>
      </c>
      <c r="B10" s="47" t="s">
        <v>149</v>
      </c>
    </row>
  </sheetData>
  <sheetProtection/>
  <mergeCells count="1"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C12"/>
  <sheetViews>
    <sheetView zoomScalePageLayoutView="0" workbookViewId="0" topLeftCell="A10">
      <selection activeCell="D10" sqref="D10"/>
    </sheetView>
  </sheetViews>
  <sheetFormatPr defaultColWidth="9.00390625" defaultRowHeight="12.75"/>
  <cols>
    <col min="1" max="1" width="51.75390625" style="3" customWidth="1"/>
    <col min="2" max="2" width="35.125" style="3" customWidth="1"/>
    <col min="3" max="16384" width="9.125" style="3" customWidth="1"/>
  </cols>
  <sheetData>
    <row r="3" ht="10.5" customHeight="1"/>
    <row r="4" ht="15.75" hidden="1"/>
    <row r="5" ht="15.75" hidden="1"/>
    <row r="6" ht="21" customHeight="1" hidden="1"/>
    <row r="7" spans="1:3" s="99" customFormat="1" ht="15.75">
      <c r="A7" s="226" t="s">
        <v>84</v>
      </c>
      <c r="B7" s="226"/>
      <c r="C7" s="98"/>
    </row>
    <row r="8" spans="1:3" s="99" customFormat="1" ht="42" customHeight="1" thickBot="1">
      <c r="A8" s="227" t="s">
        <v>85</v>
      </c>
      <c r="B8" s="227"/>
      <c r="C8" s="98"/>
    </row>
    <row r="9" spans="1:3" ht="95.25" customHeight="1" thickBot="1">
      <c r="A9" s="100" t="s">
        <v>86</v>
      </c>
      <c r="B9" s="127" t="s">
        <v>164</v>
      </c>
      <c r="C9" s="15"/>
    </row>
    <row r="10" spans="1:3" ht="322.5" customHeight="1" thickBot="1">
      <c r="A10" s="20" t="s">
        <v>87</v>
      </c>
      <c r="B10" s="128" t="s">
        <v>165</v>
      </c>
      <c r="C10" s="15"/>
    </row>
    <row r="11" spans="1:2" s="15" customFormat="1" ht="121.5" customHeight="1" thickBot="1">
      <c r="A11" s="20" t="s">
        <v>88</v>
      </c>
      <c r="B11" s="128" t="s">
        <v>166</v>
      </c>
    </row>
    <row r="12" spans="1:2" s="15" customFormat="1" ht="84" customHeight="1" thickBot="1">
      <c r="A12" s="10" t="s">
        <v>89</v>
      </c>
      <c r="B12" s="101" t="s">
        <v>167</v>
      </c>
    </row>
  </sheetData>
  <sheetProtection/>
  <mergeCells count="2">
    <mergeCell ref="A7:B7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hyperlinks>
    <hyperlink ref="B9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5.75390625" style="2" customWidth="1"/>
    <col min="2" max="2" width="55.375" style="2" customWidth="1"/>
    <col min="3" max="16384" width="9.125" style="2" customWidth="1"/>
  </cols>
  <sheetData>
    <row r="6" spans="1:2" s="1" customFormat="1" ht="53.25" customHeight="1">
      <c r="A6" s="225" t="s">
        <v>90</v>
      </c>
      <c r="B6" s="225"/>
    </row>
    <row r="7" spans="1:2" ht="16.5">
      <c r="A7" s="33"/>
      <c r="B7" s="11"/>
    </row>
    <row r="8" spans="1:2" ht="17.25" thickBot="1">
      <c r="A8" s="33"/>
      <c r="B8" s="11"/>
    </row>
    <row r="9" spans="1:2" ht="32.25" thickBot="1">
      <c r="A9" s="30" t="s">
        <v>91</v>
      </c>
      <c r="B9" s="34" t="s">
        <v>102</v>
      </c>
    </row>
    <row r="10" spans="1:2" ht="45.75" customHeight="1" thickBot="1">
      <c r="A10" s="35" t="s">
        <v>144</v>
      </c>
      <c r="B10" s="36" t="s">
        <v>145</v>
      </c>
    </row>
    <row r="11" spans="1:2" ht="45.75" customHeight="1" thickBot="1">
      <c r="A11" s="35" t="s">
        <v>92</v>
      </c>
      <c r="B11" s="37" t="s">
        <v>146</v>
      </c>
    </row>
    <row r="12" ht="15.75">
      <c r="A12" s="3"/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5:G15"/>
  <sheetViews>
    <sheetView workbookViewId="0" topLeftCell="A10">
      <selection activeCell="E14" sqref="E14"/>
    </sheetView>
  </sheetViews>
  <sheetFormatPr defaultColWidth="9.00390625" defaultRowHeight="12.75"/>
  <cols>
    <col min="1" max="1" width="62.125" style="0" customWidth="1"/>
    <col min="2" max="2" width="50.375" style="0" customWidth="1"/>
  </cols>
  <sheetData>
    <row r="5" spans="1:2" ht="56.25" customHeight="1">
      <c r="A5" s="225" t="s">
        <v>155</v>
      </c>
      <c r="B5" s="225"/>
    </row>
    <row r="7" ht="13.5" thickBot="1"/>
    <row r="8" spans="1:2" ht="31.5">
      <c r="A8" s="114" t="s">
        <v>156</v>
      </c>
      <c r="B8" s="115" t="s">
        <v>168</v>
      </c>
    </row>
    <row r="9" spans="1:2" ht="120">
      <c r="A9" s="116" t="s">
        <v>157</v>
      </c>
      <c r="B9" s="117" t="s">
        <v>175</v>
      </c>
    </row>
    <row r="10" spans="1:2" ht="15.75">
      <c r="A10" s="116" t="s">
        <v>158</v>
      </c>
      <c r="B10" s="118" t="s">
        <v>179</v>
      </c>
    </row>
    <row r="11" spans="1:7" ht="47.25">
      <c r="A11" s="119" t="s">
        <v>159</v>
      </c>
      <c r="B11" s="120" t="s">
        <v>177</v>
      </c>
      <c r="C11" s="97"/>
      <c r="D11" s="97"/>
      <c r="E11" s="97"/>
      <c r="F11" s="97"/>
      <c r="G11" s="97"/>
    </row>
    <row r="12" spans="1:2" ht="47.25">
      <c r="A12" s="119" t="s">
        <v>160</v>
      </c>
      <c r="B12" s="121" t="s">
        <v>178</v>
      </c>
    </row>
    <row r="13" spans="1:2" ht="15.75">
      <c r="A13" s="119" t="s">
        <v>161</v>
      </c>
      <c r="B13" s="118" t="s">
        <v>176</v>
      </c>
    </row>
    <row r="14" spans="1:2" ht="47.25">
      <c r="A14" s="119" t="s">
        <v>162</v>
      </c>
      <c r="B14" s="118">
        <v>0</v>
      </c>
    </row>
    <row r="15" spans="1:2" ht="63.75" thickBot="1">
      <c r="A15" s="122" t="s">
        <v>163</v>
      </c>
      <c r="B15" s="123">
        <v>0</v>
      </c>
    </row>
  </sheetData>
  <sheetProtection/>
  <mergeCells count="1">
    <mergeCell ref="A5:B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9"/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B12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2" width="49.375" style="42" customWidth="1"/>
    <col min="3" max="16384" width="9.125" style="42" customWidth="1"/>
  </cols>
  <sheetData>
    <row r="1" ht="15"/>
    <row r="2" ht="15"/>
    <row r="3" ht="15"/>
    <row r="4" spans="1:2" s="40" customFormat="1" ht="14.25">
      <c r="A4" s="144" t="s">
        <v>50</v>
      </c>
      <c r="B4" s="144"/>
    </row>
    <row r="5" spans="1:2" ht="15.75" thickBot="1">
      <c r="A5" s="41"/>
      <c r="B5" s="41"/>
    </row>
    <row r="6" spans="1:2" ht="67.5" customHeight="1" thickBot="1">
      <c r="A6" s="43" t="s">
        <v>51</v>
      </c>
      <c r="B6" s="90" t="s">
        <v>104</v>
      </c>
    </row>
    <row r="7" spans="1:2" ht="67.5" customHeight="1" thickBot="1">
      <c r="A7" s="44" t="s">
        <v>52</v>
      </c>
      <c r="B7" s="124" t="s">
        <v>169</v>
      </c>
    </row>
    <row r="8" spans="1:2" ht="67.5" customHeight="1" thickBot="1">
      <c r="A8" s="44" t="s">
        <v>53</v>
      </c>
      <c r="B8" s="125" t="s">
        <v>170</v>
      </c>
    </row>
    <row r="9" spans="1:2" ht="67.5" customHeight="1" thickBot="1">
      <c r="A9" s="44" t="s">
        <v>54</v>
      </c>
      <c r="B9" s="125" t="s">
        <v>171</v>
      </c>
    </row>
    <row r="10" spans="1:2" ht="67.5" customHeight="1" thickBot="1">
      <c r="A10" s="44" t="s">
        <v>55</v>
      </c>
      <c r="B10" s="126" t="s">
        <v>172</v>
      </c>
    </row>
    <row r="11" spans="1:2" ht="15">
      <c r="A11" s="45"/>
      <c r="B11" s="46"/>
    </row>
    <row r="12" spans="1:2" ht="15">
      <c r="A12" s="46"/>
      <c r="B12" s="46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875" style="22" customWidth="1"/>
    <col min="2" max="2" width="40.125" style="22" customWidth="1"/>
    <col min="3" max="5" width="26.875" style="22" customWidth="1"/>
    <col min="6" max="16384" width="9.125" style="22" customWidth="1"/>
  </cols>
  <sheetData>
    <row r="4" spans="1:2" ht="17.25" thickBot="1">
      <c r="A4" s="145" t="s">
        <v>56</v>
      </c>
      <c r="B4" s="145"/>
    </row>
    <row r="5" spans="1:2" ht="17.25" thickBot="1">
      <c r="A5" s="21"/>
      <c r="B5" s="21"/>
    </row>
    <row r="6" spans="1:2" ht="76.5" customHeight="1" thickBot="1">
      <c r="A6" s="23" t="s">
        <v>57</v>
      </c>
      <c r="B6" s="24">
        <v>0</v>
      </c>
    </row>
    <row r="7" spans="1:2" ht="76.5" customHeight="1" thickBot="1">
      <c r="A7" s="25" t="s">
        <v>58</v>
      </c>
      <c r="B7" s="26">
        <v>0</v>
      </c>
    </row>
    <row r="8" spans="1:2" ht="76.5" customHeight="1" thickBot="1">
      <c r="A8" s="25" t="s">
        <v>59</v>
      </c>
      <c r="B8" s="26">
        <v>0</v>
      </c>
    </row>
    <row r="9" spans="1:2" ht="76.5" customHeight="1" thickBot="1">
      <c r="A9" s="25" t="s">
        <v>60</v>
      </c>
      <c r="B9" s="26">
        <v>0</v>
      </c>
    </row>
    <row r="10" spans="1:2" ht="76.5" customHeight="1" thickBot="1">
      <c r="A10" s="25" t="s">
        <v>61</v>
      </c>
      <c r="B10" s="26">
        <v>0</v>
      </c>
    </row>
    <row r="11" ht="165" customHeight="1">
      <c r="A11" s="5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2" width="56.875" style="22" customWidth="1"/>
    <col min="3" max="16384" width="9.125" style="22" customWidth="1"/>
  </cols>
  <sheetData>
    <row r="5" spans="1:2" ht="17.25" thickBot="1">
      <c r="A5" s="145" t="s">
        <v>62</v>
      </c>
      <c r="B5" s="145"/>
    </row>
    <row r="6" spans="1:2" ht="17.25" thickBot="1">
      <c r="A6" s="21"/>
      <c r="B6" s="21"/>
    </row>
    <row r="7" spans="1:2" ht="81" customHeight="1" thickBot="1">
      <c r="A7" s="23" t="s">
        <v>63</v>
      </c>
      <c r="B7" s="24">
        <v>0</v>
      </c>
    </row>
    <row r="8" spans="1:2" ht="81" customHeight="1" thickBot="1">
      <c r="A8" s="25" t="s">
        <v>64</v>
      </c>
      <c r="B8" s="26">
        <v>0</v>
      </c>
    </row>
    <row r="9" spans="1:2" ht="81" customHeight="1" thickBot="1">
      <c r="A9" s="25" t="s">
        <v>65</v>
      </c>
      <c r="B9" s="26">
        <v>0</v>
      </c>
    </row>
    <row r="10" spans="1:2" ht="81" customHeight="1" thickBot="1">
      <c r="A10" s="25" t="s">
        <v>66</v>
      </c>
      <c r="B10" s="26">
        <v>0</v>
      </c>
    </row>
    <row r="11" spans="1:2" ht="81" customHeight="1" thickBot="1">
      <c r="A11" s="25" t="s">
        <v>67</v>
      </c>
      <c r="B11" s="26">
        <v>0</v>
      </c>
    </row>
    <row r="12" ht="81" customHeight="1">
      <c r="A12" s="27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2" width="44.125" style="22" customWidth="1"/>
    <col min="3" max="16384" width="9.125" style="22" customWidth="1"/>
  </cols>
  <sheetData>
    <row r="5" spans="1:2" ht="17.25" thickBot="1">
      <c r="A5" s="145" t="s">
        <v>68</v>
      </c>
      <c r="B5" s="145"/>
    </row>
    <row r="6" spans="1:2" ht="17.25" thickBot="1">
      <c r="A6" s="21"/>
      <c r="B6" s="21"/>
    </row>
    <row r="7" spans="1:2" ht="55.5" customHeight="1" thickBot="1">
      <c r="A7" s="23" t="s">
        <v>69</v>
      </c>
      <c r="B7" s="24">
        <v>0</v>
      </c>
    </row>
    <row r="8" spans="1:2" ht="55.5" customHeight="1" thickBot="1">
      <c r="A8" s="25" t="s">
        <v>70</v>
      </c>
      <c r="B8" s="26">
        <v>0</v>
      </c>
    </row>
    <row r="9" spans="1:2" ht="55.5" customHeight="1" thickBot="1">
      <c r="A9" s="25" t="s">
        <v>71</v>
      </c>
      <c r="B9" s="26">
        <v>0</v>
      </c>
    </row>
    <row r="10" spans="1:2" ht="55.5" customHeight="1" thickBot="1">
      <c r="A10" s="25" t="s">
        <v>72</v>
      </c>
      <c r="B10" s="26">
        <v>0</v>
      </c>
    </row>
    <row r="11" spans="1:2" ht="55.5" customHeight="1" thickBot="1">
      <c r="A11" s="25" t="s">
        <v>73</v>
      </c>
      <c r="B11" s="26">
        <v>0</v>
      </c>
    </row>
    <row r="12" ht="15.75">
      <c r="A12" s="5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2" width="42.875" style="22" customWidth="1"/>
    <col min="3" max="16384" width="9.125" style="22" customWidth="1"/>
  </cols>
  <sheetData>
    <row r="4" spans="1:2" ht="16.5">
      <c r="A4" s="146" t="s">
        <v>74</v>
      </c>
      <c r="B4" s="146"/>
    </row>
    <row r="5" spans="1:2" ht="16.5">
      <c r="A5" s="146" t="s">
        <v>75</v>
      </c>
      <c r="B5" s="146"/>
    </row>
    <row r="6" spans="1:2" ht="17.25" thickBot="1">
      <c r="A6" s="145" t="s">
        <v>76</v>
      </c>
      <c r="B6" s="145"/>
    </row>
    <row r="7" spans="1:2" ht="84.75" customHeight="1" thickBot="1">
      <c r="A7" s="23" t="s">
        <v>77</v>
      </c>
      <c r="B7" s="24">
        <v>0</v>
      </c>
    </row>
    <row r="8" spans="1:2" ht="84.75" customHeight="1" thickBot="1">
      <c r="A8" s="25" t="s">
        <v>78</v>
      </c>
      <c r="B8" s="26">
        <v>0</v>
      </c>
    </row>
    <row r="9" spans="1:2" ht="84.75" customHeight="1" thickBot="1">
      <c r="A9" s="25" t="s">
        <v>79</v>
      </c>
      <c r="B9" s="26">
        <v>0</v>
      </c>
    </row>
    <row r="10" spans="1:2" ht="84.75" customHeight="1" thickBot="1">
      <c r="A10" s="25" t="s">
        <v>80</v>
      </c>
      <c r="B10" s="26">
        <v>0</v>
      </c>
    </row>
    <row r="11" spans="1:2" ht="84.75" customHeight="1" thickBot="1">
      <c r="A11" s="25" t="s">
        <v>81</v>
      </c>
      <c r="B11" s="26">
        <v>0</v>
      </c>
    </row>
    <row r="12" ht="15.75">
      <c r="A12" s="5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41"/>
  <sheetViews>
    <sheetView view="pageBreakPreview" zoomScaleSheetLayoutView="100" zoomScalePageLayoutView="0" workbookViewId="0" topLeftCell="A22">
      <selection activeCell="B28" sqref="B28"/>
    </sheetView>
  </sheetViews>
  <sheetFormatPr defaultColWidth="9.00390625" defaultRowHeight="12.75"/>
  <cols>
    <col min="1" max="1" width="84.375" style="4" customWidth="1"/>
    <col min="2" max="2" width="45.625" style="39" customWidth="1"/>
    <col min="3" max="3" width="15.625" style="4" customWidth="1"/>
    <col min="4" max="4" width="11.25390625" style="4" customWidth="1"/>
    <col min="5" max="5" width="13.00390625" style="4" customWidth="1"/>
    <col min="6" max="6" width="12.625" style="4" customWidth="1"/>
    <col min="7" max="7" width="9.875" style="4" customWidth="1"/>
    <col min="8" max="13" width="9.125" style="4" customWidth="1"/>
    <col min="14" max="14" width="11.00390625" style="4" customWidth="1"/>
    <col min="15" max="16" width="9.125" style="4" customWidth="1"/>
    <col min="17" max="18" width="9.125" style="56" customWidth="1"/>
    <col min="19" max="20" width="22.375" style="57" customWidth="1"/>
    <col min="21" max="21" width="35.75390625" style="56" customWidth="1"/>
    <col min="22" max="22" width="21.125" style="56" customWidth="1"/>
    <col min="23" max="23" width="9.125" style="56" customWidth="1"/>
    <col min="24" max="24" width="12.125" style="56" bestFit="1" customWidth="1"/>
    <col min="25" max="25" width="9.125" style="56" customWidth="1"/>
    <col min="26" max="16384" width="9.125" style="4" customWidth="1"/>
  </cols>
  <sheetData>
    <row r="1" ht="3" customHeight="1"/>
    <row r="2" spans="1:25" s="48" customFormat="1" ht="33.75" customHeight="1">
      <c r="A2" s="150" t="s">
        <v>0</v>
      </c>
      <c r="B2" s="151"/>
      <c r="Q2" s="58"/>
      <c r="R2" s="58"/>
      <c r="S2" s="59"/>
      <c r="T2" s="59"/>
      <c r="U2" s="59"/>
      <c r="V2" s="59"/>
      <c r="W2" s="58"/>
      <c r="X2" s="58"/>
      <c r="Y2" s="58"/>
    </row>
    <row r="3" spans="1:25" s="49" customFormat="1" ht="22.5" customHeight="1" thickBot="1">
      <c r="A3" s="154" t="s">
        <v>174</v>
      </c>
      <c r="B3" s="154"/>
      <c r="Q3" s="60"/>
      <c r="R3" s="60"/>
      <c r="S3" s="60"/>
      <c r="T3" s="60"/>
      <c r="U3" s="60"/>
      <c r="V3" s="60"/>
      <c r="W3" s="60"/>
      <c r="X3" s="60"/>
      <c r="Y3" s="60"/>
    </row>
    <row r="4" spans="1:25" s="6" customFormat="1" ht="31.5" customHeight="1">
      <c r="A4" s="104" t="s">
        <v>128</v>
      </c>
      <c r="B4" s="135">
        <f>366.2286</f>
        <v>366.2286</v>
      </c>
      <c r="C4" s="7"/>
      <c r="D4" s="88"/>
      <c r="J4" s="7"/>
      <c r="Q4" s="54"/>
      <c r="R4" s="54"/>
      <c r="S4" s="61"/>
      <c r="T4" s="61"/>
      <c r="U4" s="62"/>
      <c r="V4" s="62"/>
      <c r="W4" s="54"/>
      <c r="X4" s="63"/>
      <c r="Y4" s="54"/>
    </row>
    <row r="5" spans="1:25" s="6" customFormat="1" ht="39.75" customHeight="1">
      <c r="A5" s="105" t="s">
        <v>105</v>
      </c>
      <c r="B5" s="136">
        <f>B8+B11+B12+B13+B14+B15+B16+B17+B20+B19</f>
        <v>1180.47441</v>
      </c>
      <c r="C5" s="93"/>
      <c r="D5" s="88"/>
      <c r="E5" s="88"/>
      <c r="N5" s="7"/>
      <c r="Q5" s="54"/>
      <c r="R5" s="54"/>
      <c r="S5" s="61"/>
      <c r="T5" s="61"/>
      <c r="U5" s="62"/>
      <c r="V5" s="62"/>
      <c r="W5" s="64"/>
      <c r="X5" s="63"/>
      <c r="Y5" s="54"/>
    </row>
    <row r="6" spans="1:25" s="6" customFormat="1" ht="35.25" customHeight="1">
      <c r="A6" s="148" t="s">
        <v>106</v>
      </c>
      <c r="B6" s="228">
        <v>0</v>
      </c>
      <c r="E6" s="7"/>
      <c r="Q6" s="54"/>
      <c r="R6" s="54"/>
      <c r="S6" s="152"/>
      <c r="T6" s="152"/>
      <c r="U6" s="153"/>
      <c r="V6" s="147"/>
      <c r="W6" s="54"/>
      <c r="X6" s="54"/>
      <c r="Y6" s="54"/>
    </row>
    <row r="7" spans="1:25" s="6" customFormat="1" ht="8.25" customHeight="1">
      <c r="A7" s="149"/>
      <c r="B7" s="229"/>
      <c r="Q7" s="54"/>
      <c r="R7" s="54"/>
      <c r="S7" s="152"/>
      <c r="T7" s="152"/>
      <c r="U7" s="153"/>
      <c r="V7" s="147"/>
      <c r="W7" s="54"/>
      <c r="X7" s="54"/>
      <c r="Y7" s="54"/>
    </row>
    <row r="8" spans="1:25" s="6" customFormat="1" ht="57" customHeight="1">
      <c r="A8" s="105" t="s">
        <v>129</v>
      </c>
      <c r="B8" s="131">
        <v>77.76395</v>
      </c>
      <c r="F8" s="7"/>
      <c r="G8" s="7"/>
      <c r="K8" s="54"/>
      <c r="L8" s="54"/>
      <c r="M8" s="54"/>
      <c r="N8" s="54"/>
      <c r="O8" s="54"/>
      <c r="Q8" s="54"/>
      <c r="R8" s="54"/>
      <c r="S8" s="65"/>
      <c r="T8" s="65"/>
      <c r="U8" s="65"/>
      <c r="V8" s="65"/>
      <c r="W8" s="54"/>
      <c r="X8" s="54"/>
      <c r="Y8" s="54"/>
    </row>
    <row r="9" spans="1:25" s="6" customFormat="1" ht="24" customHeight="1">
      <c r="A9" s="107" t="s">
        <v>141</v>
      </c>
      <c r="B9" s="138">
        <f>B8/B10</f>
        <v>4.393443502824859</v>
      </c>
      <c r="F9" s="7"/>
      <c r="G9" s="7"/>
      <c r="K9" s="55"/>
      <c r="L9" s="55"/>
      <c r="M9" s="55"/>
      <c r="N9" s="55"/>
      <c r="O9" s="54"/>
      <c r="Q9" s="54"/>
      <c r="R9" s="54"/>
      <c r="S9" s="54"/>
      <c r="T9" s="54"/>
      <c r="U9" s="54"/>
      <c r="V9" s="54"/>
      <c r="W9" s="54"/>
      <c r="X9" s="54"/>
      <c r="Y9" s="54"/>
    </row>
    <row r="10" spans="1:25" s="6" customFormat="1" ht="39" customHeight="1">
      <c r="A10" s="107" t="s">
        <v>148</v>
      </c>
      <c r="B10" s="231">
        <v>17.7</v>
      </c>
      <c r="F10" s="7"/>
      <c r="G10" s="7"/>
      <c r="K10" s="55"/>
      <c r="L10" s="55"/>
      <c r="M10" s="55"/>
      <c r="N10" s="55"/>
      <c r="O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s="6" customFormat="1" ht="31.5" customHeight="1">
      <c r="A11" s="105" t="s">
        <v>130</v>
      </c>
      <c r="B11" s="131">
        <f>1.35626</f>
        <v>1.35626</v>
      </c>
      <c r="F11" s="7"/>
      <c r="G11" s="7"/>
      <c r="K11" s="54"/>
      <c r="L11" s="54"/>
      <c r="M11" s="54"/>
      <c r="N11" s="54"/>
      <c r="O11" s="54"/>
      <c r="Q11" s="54"/>
      <c r="R11" s="54"/>
      <c r="S11" s="65"/>
      <c r="T11" s="65"/>
      <c r="U11" s="66"/>
      <c r="V11" s="66"/>
      <c r="W11" s="54"/>
      <c r="X11" s="54"/>
      <c r="Y11" s="54"/>
    </row>
    <row r="12" spans="1:25" s="6" customFormat="1" ht="46.5" customHeight="1">
      <c r="A12" s="105" t="s">
        <v>131</v>
      </c>
      <c r="B12" s="131">
        <f>1.43692+676.55194+62.02038+221.53303</f>
        <v>961.5422699999999</v>
      </c>
      <c r="G12" s="7"/>
      <c r="K12" s="54"/>
      <c r="L12" s="54"/>
      <c r="M12" s="54"/>
      <c r="N12" s="54"/>
      <c r="O12" s="54"/>
      <c r="Q12" s="54"/>
      <c r="R12" s="54"/>
      <c r="S12" s="65"/>
      <c r="T12" s="65"/>
      <c r="U12" s="66"/>
      <c r="V12" s="66"/>
      <c r="W12" s="54"/>
      <c r="X12" s="54"/>
      <c r="Y12" s="54"/>
    </row>
    <row r="13" spans="1:25" s="6" customFormat="1" ht="46.5" customHeight="1">
      <c r="A13" s="105" t="s">
        <v>132</v>
      </c>
      <c r="B13" s="131">
        <v>0</v>
      </c>
      <c r="F13" s="7"/>
      <c r="G13" s="7"/>
      <c r="Q13" s="54"/>
      <c r="R13" s="54"/>
      <c r="S13" s="65"/>
      <c r="T13" s="65"/>
      <c r="U13" s="66"/>
      <c r="V13" s="66"/>
      <c r="W13" s="54"/>
      <c r="X13" s="54"/>
      <c r="Y13" s="54"/>
    </row>
    <row r="14" spans="1:25" s="6" customFormat="1" ht="30.75" customHeight="1">
      <c r="A14" s="105" t="s">
        <v>133</v>
      </c>
      <c r="B14" s="131">
        <v>0</v>
      </c>
      <c r="F14" s="7"/>
      <c r="G14" s="7"/>
      <c r="I14" s="7"/>
      <c r="Q14" s="54"/>
      <c r="R14" s="54"/>
      <c r="S14" s="65"/>
      <c r="T14" s="65"/>
      <c r="U14" s="66"/>
      <c r="V14" s="66"/>
      <c r="W14" s="54"/>
      <c r="X14" s="54"/>
      <c r="Y14" s="54"/>
    </row>
    <row r="15" spans="1:25" s="6" customFormat="1" ht="46.5" customHeight="1">
      <c r="A15" s="105" t="s">
        <v>134</v>
      </c>
      <c r="B15" s="131">
        <f>31.11173</f>
        <v>31.11173</v>
      </c>
      <c r="F15" s="7"/>
      <c r="G15" s="7"/>
      <c r="Q15" s="54"/>
      <c r="R15" s="54"/>
      <c r="S15" s="65"/>
      <c r="T15" s="65"/>
      <c r="U15" s="66"/>
      <c r="V15" s="66"/>
      <c r="W15" s="54"/>
      <c r="X15" s="54"/>
      <c r="Y15" s="54"/>
    </row>
    <row r="16" spans="1:25" s="6" customFormat="1" ht="46.5" customHeight="1">
      <c r="A16" s="105" t="s">
        <v>135</v>
      </c>
      <c r="B16" s="132">
        <f>6.53929</f>
        <v>6.53929</v>
      </c>
      <c r="F16" s="7"/>
      <c r="G16" s="7"/>
      <c r="Q16" s="54"/>
      <c r="R16" s="54"/>
      <c r="S16" s="65"/>
      <c r="T16" s="65"/>
      <c r="U16" s="67"/>
      <c r="V16" s="66"/>
      <c r="W16" s="54"/>
      <c r="X16" s="54"/>
      <c r="Y16" s="54"/>
    </row>
    <row r="17" spans="1:25" s="6" customFormat="1" ht="46.5" customHeight="1">
      <c r="A17" s="108" t="s">
        <v>136</v>
      </c>
      <c r="B17" s="132">
        <f>0.78535</f>
        <v>0.78535</v>
      </c>
      <c r="G17" s="7"/>
      <c r="Q17" s="54"/>
      <c r="R17" s="54"/>
      <c r="S17" s="65"/>
      <c r="T17" s="65"/>
      <c r="U17" s="65"/>
      <c r="V17" s="66"/>
      <c r="W17" s="54"/>
      <c r="X17" s="54"/>
      <c r="Y17" s="54"/>
    </row>
    <row r="18" spans="1:25" s="6" customFormat="1" ht="90.75" customHeight="1">
      <c r="A18" s="108" t="s">
        <v>107</v>
      </c>
      <c r="B18" s="132">
        <v>0</v>
      </c>
      <c r="E18" s="54"/>
      <c r="F18" s="78"/>
      <c r="G18" s="54"/>
      <c r="Q18" s="54"/>
      <c r="R18" s="54"/>
      <c r="S18" s="65"/>
      <c r="T18" s="65"/>
      <c r="U18" s="66"/>
      <c r="V18" s="66"/>
      <c r="W18" s="54"/>
      <c r="X18" s="54"/>
      <c r="Y18" s="54"/>
    </row>
    <row r="19" spans="1:25" s="6" customFormat="1" ht="88.5" customHeight="1">
      <c r="A19" s="106" t="s">
        <v>138</v>
      </c>
      <c r="B19" s="133">
        <f>3.91269+1.156+72.67455+0.29868+23.33364</f>
        <v>101.37556000000001</v>
      </c>
      <c r="E19" s="54"/>
      <c r="F19" s="79"/>
      <c r="G19" s="78"/>
      <c r="Q19" s="54"/>
      <c r="R19" s="54"/>
      <c r="S19" s="65"/>
      <c r="T19" s="65"/>
      <c r="U19" s="66"/>
      <c r="V19" s="66"/>
      <c r="W19" s="54"/>
      <c r="X19" s="54"/>
      <c r="Y19" s="54"/>
    </row>
    <row r="20" spans="1:25" s="6" customFormat="1" ht="88.5" customHeight="1">
      <c r="A20" s="108" t="s">
        <v>137</v>
      </c>
      <c r="B20" s="132">
        <v>0</v>
      </c>
      <c r="E20" s="54"/>
      <c r="F20" s="64"/>
      <c r="G20" s="54"/>
      <c r="H20" s="8"/>
      <c r="Q20" s="54"/>
      <c r="R20" s="66"/>
      <c r="S20" s="65"/>
      <c r="T20" s="65"/>
      <c r="U20" s="66"/>
      <c r="V20" s="66"/>
      <c r="W20" s="54"/>
      <c r="X20" s="54"/>
      <c r="Y20" s="54"/>
    </row>
    <row r="21" spans="1:25" s="6" customFormat="1" ht="71.25" customHeight="1">
      <c r="A21" s="105" t="s">
        <v>139</v>
      </c>
      <c r="B21" s="131">
        <v>-814</v>
      </c>
      <c r="D21" s="7"/>
      <c r="F21" s="7"/>
      <c r="G21" s="8"/>
      <c r="Q21" s="54"/>
      <c r="R21" s="54"/>
      <c r="S21" s="65"/>
      <c r="T21" s="65"/>
      <c r="U21" s="66"/>
      <c r="V21" s="66"/>
      <c r="W21" s="54"/>
      <c r="X21" s="54"/>
      <c r="Y21" s="54"/>
    </row>
    <row r="22" spans="1:22" ht="48.75" customHeight="1">
      <c r="A22" s="109" t="s">
        <v>143</v>
      </c>
      <c r="B22" s="137">
        <v>0</v>
      </c>
      <c r="C22" s="96"/>
      <c r="D22" s="52"/>
      <c r="F22" s="52"/>
      <c r="S22" s="65"/>
      <c r="T22" s="65"/>
      <c r="U22" s="65"/>
      <c r="V22" s="65"/>
    </row>
    <row r="23" spans="1:25" s="6" customFormat="1" ht="39.75" customHeight="1">
      <c r="A23" s="105" t="s">
        <v>140</v>
      </c>
      <c r="B23" s="129">
        <f>B4-B5</f>
        <v>-814.2458100000001</v>
      </c>
      <c r="D23" s="7"/>
      <c r="E23" s="7"/>
      <c r="Q23" s="54"/>
      <c r="R23" s="54"/>
      <c r="S23" s="65"/>
      <c r="T23" s="65"/>
      <c r="U23" s="65"/>
      <c r="V23" s="65"/>
      <c r="W23" s="54"/>
      <c r="X23" s="54"/>
      <c r="Y23" s="54"/>
    </row>
    <row r="24" spans="1:22" ht="63">
      <c r="A24" s="110" t="s">
        <v>147</v>
      </c>
      <c r="B24" s="230"/>
      <c r="C24" s="103"/>
      <c r="S24" s="68"/>
      <c r="T24" s="69"/>
      <c r="U24" s="69"/>
      <c r="V24" s="69"/>
    </row>
    <row r="25" spans="1:22" ht="16.5" customHeight="1">
      <c r="A25" s="111" t="s">
        <v>108</v>
      </c>
      <c r="B25" s="130">
        <v>1.8</v>
      </c>
      <c r="C25" s="91"/>
      <c r="D25" s="134"/>
      <c r="S25" s="70"/>
      <c r="T25" s="70"/>
      <c r="U25" s="71"/>
      <c r="V25" s="71"/>
    </row>
    <row r="26" spans="1:22" ht="16.5" customHeight="1">
      <c r="A26" s="111" t="s">
        <v>109</v>
      </c>
      <c r="B26" s="130">
        <v>0</v>
      </c>
      <c r="C26" s="92"/>
      <c r="S26" s="70"/>
      <c r="T26" s="70"/>
      <c r="U26" s="71"/>
      <c r="V26" s="71"/>
    </row>
    <row r="27" spans="1:22" ht="22.5" customHeight="1">
      <c r="A27" s="112" t="s">
        <v>110</v>
      </c>
      <c r="B27" s="130">
        <f>B25</f>
        <v>1.8</v>
      </c>
      <c r="C27" s="92"/>
      <c r="S27" s="70"/>
      <c r="T27" s="70"/>
      <c r="U27" s="70"/>
      <c r="V27" s="70"/>
    </row>
    <row r="28" spans="1:22" ht="40.5" customHeight="1">
      <c r="A28" s="112" t="s">
        <v>111</v>
      </c>
      <c r="B28" s="130">
        <v>1.8</v>
      </c>
      <c r="C28" s="92"/>
      <c r="S28" s="70"/>
      <c r="T28" s="70"/>
      <c r="U28" s="71"/>
      <c r="V28" s="71"/>
    </row>
    <row r="29" spans="1:22" ht="16.5" customHeight="1">
      <c r="A29" s="111" t="s">
        <v>112</v>
      </c>
      <c r="B29" s="130">
        <v>0</v>
      </c>
      <c r="C29" s="92"/>
      <c r="S29" s="70"/>
      <c r="T29" s="70"/>
      <c r="U29" s="71"/>
      <c r="V29" s="71"/>
    </row>
    <row r="30" spans="1:25" s="6" customFormat="1" ht="30.75" customHeight="1">
      <c r="A30" s="105" t="s">
        <v>113</v>
      </c>
      <c r="B30" s="130">
        <v>6</v>
      </c>
      <c r="P30" s="53"/>
      <c r="Q30" s="54"/>
      <c r="R30" s="54"/>
      <c r="S30" s="72"/>
      <c r="T30" s="72"/>
      <c r="U30" s="72"/>
      <c r="V30" s="73"/>
      <c r="W30" s="54"/>
      <c r="X30" s="74"/>
      <c r="Y30" s="54"/>
    </row>
    <row r="31" spans="1:22" ht="30.75" customHeight="1">
      <c r="A31" s="109" t="s">
        <v>114</v>
      </c>
      <c r="B31" s="139">
        <f>B10/B25</f>
        <v>9.833333333333332</v>
      </c>
      <c r="S31" s="70"/>
      <c r="T31" s="70"/>
      <c r="U31" s="75"/>
      <c r="V31" s="75"/>
    </row>
    <row r="32" spans="1:22" ht="37.5" customHeight="1">
      <c r="A32" s="112" t="s">
        <v>152</v>
      </c>
      <c r="B32" s="130">
        <v>0</v>
      </c>
      <c r="C32" s="92"/>
      <c r="S32" s="70"/>
      <c r="T32" s="70"/>
      <c r="U32" s="71"/>
      <c r="V32" s="71"/>
    </row>
    <row r="33" spans="1:22" ht="46.5" customHeight="1" thickBot="1">
      <c r="A33" s="113" t="s">
        <v>115</v>
      </c>
      <c r="B33" s="140">
        <f>78/400*100</f>
        <v>19.5</v>
      </c>
      <c r="S33" s="76"/>
      <c r="T33" s="76"/>
      <c r="U33" s="77"/>
      <c r="V33" s="77"/>
    </row>
    <row r="41" spans="3:5" ht="15.75">
      <c r="C41" s="52"/>
      <c r="E41" s="52"/>
    </row>
  </sheetData>
  <sheetProtection/>
  <mergeCells count="8">
    <mergeCell ref="V6:V7"/>
    <mergeCell ref="A6:A7"/>
    <mergeCell ref="B6:B7"/>
    <mergeCell ref="A2:B2"/>
    <mergeCell ref="S6:S7"/>
    <mergeCell ref="T6:T7"/>
    <mergeCell ref="U6:U7"/>
    <mergeCell ref="A3:B3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3"/>
  <headerFooter alignWithMargins="0">
    <oddHeader>&amp;CСтраница &amp;P&amp;R&amp;Z&amp;F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view="pageBreakPreview" zoomScaleSheetLayoutView="100" zoomScalePageLayoutView="0" workbookViewId="0" topLeftCell="A1">
      <selection activeCell="G15" sqref="G15:G16"/>
    </sheetView>
  </sheetViews>
  <sheetFormatPr defaultColWidth="9.00390625" defaultRowHeight="12.75"/>
  <cols>
    <col min="1" max="1" width="48.25390625" style="39" customWidth="1"/>
    <col min="2" max="2" width="35.75390625" style="102" customWidth="1"/>
    <col min="3" max="3" width="22.75390625" style="39" hidden="1" customWidth="1"/>
    <col min="4" max="16384" width="9.125" style="39" customWidth="1"/>
  </cols>
  <sheetData>
    <row r="1" ht="3" customHeight="1"/>
    <row r="2" spans="1:2" s="87" customFormat="1" ht="68.25" customHeight="1">
      <c r="A2" s="159" t="s">
        <v>1</v>
      </c>
      <c r="B2" s="160"/>
    </row>
    <row r="3" spans="1:2" s="87" customFormat="1" ht="20.25" customHeight="1">
      <c r="A3" s="161" t="s">
        <v>173</v>
      </c>
      <c r="B3" s="161"/>
    </row>
    <row r="4" spans="1:3" ht="31.5" customHeight="1">
      <c r="A4" s="51" t="s">
        <v>116</v>
      </c>
      <c r="B4" s="141">
        <v>0</v>
      </c>
      <c r="C4" s="39" t="s">
        <v>93</v>
      </c>
    </row>
    <row r="5" spans="1:2" ht="63" customHeight="1">
      <c r="A5" s="51" t="s">
        <v>117</v>
      </c>
      <c r="B5" s="94">
        <v>0</v>
      </c>
    </row>
    <row r="6" spans="1:2" ht="31.5" customHeight="1">
      <c r="A6" s="155" t="s">
        <v>118</v>
      </c>
      <c r="B6" s="157">
        <v>0</v>
      </c>
    </row>
    <row r="7" spans="1:2" ht="15.75" hidden="1">
      <c r="A7" s="156"/>
      <c r="B7" s="158"/>
    </row>
    <row r="8" spans="1:2" ht="31.5" customHeight="1">
      <c r="A8" s="51" t="s">
        <v>119</v>
      </c>
      <c r="B8" s="94">
        <f>B9+B10+B11+B12+B13</f>
        <v>2755</v>
      </c>
    </row>
    <row r="9" spans="1:2" ht="16.5" customHeight="1">
      <c r="A9" s="51" t="s">
        <v>120</v>
      </c>
      <c r="B9" s="94">
        <v>92</v>
      </c>
    </row>
    <row r="10" spans="1:2" ht="16.5" customHeight="1">
      <c r="A10" s="51" t="s">
        <v>121</v>
      </c>
      <c r="B10" s="94">
        <v>92</v>
      </c>
    </row>
    <row r="11" spans="1:2" ht="48" customHeight="1">
      <c r="A11" s="51" t="s">
        <v>122</v>
      </c>
      <c r="B11" s="94">
        <v>2451</v>
      </c>
    </row>
    <row r="12" spans="1:2" ht="16.5" customHeight="1">
      <c r="A12" s="51" t="s">
        <v>123</v>
      </c>
      <c r="B12" s="94">
        <v>60</v>
      </c>
    </row>
    <row r="13" spans="1:2" ht="16.5" customHeight="1">
      <c r="A13" s="51" t="s">
        <v>124</v>
      </c>
      <c r="B13" s="94">
        <v>60</v>
      </c>
    </row>
    <row r="14" spans="1:2" ht="63" customHeight="1">
      <c r="A14" s="51" t="s">
        <v>125</v>
      </c>
      <c r="B14" s="94">
        <f>B15+B16+B17+B18+B19</f>
        <v>1</v>
      </c>
    </row>
    <row r="15" spans="1:2" ht="16.5" customHeight="1">
      <c r="A15" s="51" t="s">
        <v>120</v>
      </c>
      <c r="B15" s="94">
        <v>0</v>
      </c>
    </row>
    <row r="16" spans="1:2" ht="16.5" customHeight="1">
      <c r="A16" s="51" t="s">
        <v>121</v>
      </c>
      <c r="B16" s="94">
        <v>1</v>
      </c>
    </row>
    <row r="17" spans="1:2" ht="48" customHeight="1">
      <c r="A17" s="50" t="s">
        <v>122</v>
      </c>
      <c r="B17" s="142">
        <v>0</v>
      </c>
    </row>
    <row r="18" spans="1:2" ht="16.5" customHeight="1">
      <c r="A18" s="51" t="s">
        <v>123</v>
      </c>
      <c r="B18" s="94">
        <v>0</v>
      </c>
    </row>
    <row r="19" spans="1:2" ht="16.5" customHeight="1">
      <c r="A19" s="51" t="s">
        <v>124</v>
      </c>
      <c r="B19" s="94">
        <v>0</v>
      </c>
    </row>
    <row r="20" spans="1:2" ht="48" customHeight="1">
      <c r="A20" s="51" t="s">
        <v>126</v>
      </c>
      <c r="B20" s="94" t="s">
        <v>154</v>
      </c>
    </row>
    <row r="21" spans="1:2" ht="31.5" customHeight="1">
      <c r="A21" s="50" t="s">
        <v>127</v>
      </c>
      <c r="B21" s="142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T34"/>
  <sheetViews>
    <sheetView zoomScaleSheetLayoutView="100" zoomScalePageLayoutView="0" workbookViewId="0" topLeftCell="A25">
      <selection activeCell="BW27" sqref="BW27:CS28"/>
    </sheetView>
  </sheetViews>
  <sheetFormatPr defaultColWidth="0.875" defaultRowHeight="12.75"/>
  <cols>
    <col min="1" max="16384" width="0.875" style="18" customWidth="1"/>
  </cols>
  <sheetData>
    <row r="1" spans="2:97" s="80" customFormat="1" ht="16.5">
      <c r="B1" s="178" t="s">
        <v>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81"/>
    </row>
    <row r="2" spans="2:97" s="80" customFormat="1" ht="16.5">
      <c r="B2" s="178" t="s">
        <v>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81"/>
    </row>
    <row r="3" spans="1:97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</row>
    <row r="4" spans="1:97" ht="87" customHeight="1">
      <c r="A4" s="162" t="s">
        <v>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83" t="s">
        <v>153</v>
      </c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5"/>
    </row>
    <row r="5" spans="1:97" ht="15.75" customHeight="1">
      <c r="A5" s="162" t="s">
        <v>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4"/>
      <c r="BF5" s="179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1"/>
    </row>
    <row r="6" spans="1:97" ht="91.5" customHeight="1">
      <c r="A6" s="162" t="s">
        <v>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4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</row>
    <row r="7" spans="1:97" ht="47.25" customHeight="1">
      <c r="A7" s="162" t="s">
        <v>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4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</row>
    <row r="8" spans="1:97" ht="31.5" customHeight="1">
      <c r="A8" s="162" t="s">
        <v>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</row>
    <row r="9" spans="1:97" ht="31.5" customHeight="1">
      <c r="A9" s="162" t="s">
        <v>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92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4"/>
    </row>
    <row r="11" spans="1:97" s="80" customFormat="1" ht="16.5">
      <c r="A11" s="168" t="s">
        <v>10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</row>
    <row r="12" spans="1:97" s="80" customFormat="1" ht="16.5">
      <c r="A12" s="168" t="s">
        <v>11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</row>
    <row r="14" spans="1:97" ht="31.5" customHeight="1">
      <c r="A14" s="201" t="s">
        <v>12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3"/>
      <c r="AR14" s="169" t="s">
        <v>13</v>
      </c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1"/>
      <c r="BV14" s="169" t="s">
        <v>14</v>
      </c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1"/>
    </row>
    <row r="15" spans="1:97" ht="15.75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6"/>
      <c r="AR15" s="83"/>
      <c r="AY15" s="84" t="s">
        <v>15</v>
      </c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18" t="s">
        <v>16</v>
      </c>
      <c r="BU15" s="85"/>
      <c r="BV15" s="172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4"/>
    </row>
    <row r="16" spans="1:97" ht="15.75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9"/>
      <c r="AR16" s="165" t="s">
        <v>17</v>
      </c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7"/>
      <c r="BV16" s="175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7"/>
    </row>
    <row r="17" spans="1:97" ht="30.75" customHeight="1">
      <c r="A17" s="191" t="s">
        <v>94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5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7"/>
      <c r="BV17" s="210" t="s">
        <v>95</v>
      </c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2"/>
    </row>
    <row r="19" spans="1:97" s="80" customFormat="1" ht="16.5">
      <c r="A19" s="168" t="s">
        <v>18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</row>
    <row r="20" spans="1:97" s="80" customFormat="1" ht="16.5">
      <c r="A20" s="168" t="s">
        <v>19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</row>
    <row r="22" spans="1:97" ht="80.25" customHeight="1">
      <c r="A22" s="186" t="s">
        <v>20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 t="s">
        <v>21</v>
      </c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 t="s">
        <v>22</v>
      </c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 t="s">
        <v>23</v>
      </c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</row>
    <row r="23" spans="1:97" ht="15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</row>
    <row r="25" spans="1:97" s="80" customFormat="1" ht="16.5">
      <c r="A25" s="168" t="s">
        <v>24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</row>
    <row r="27" spans="1:97" ht="96" customHeight="1">
      <c r="A27" s="186" t="s">
        <v>25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 t="s">
        <v>26</v>
      </c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 t="s">
        <v>27</v>
      </c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 t="s">
        <v>28</v>
      </c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</row>
    <row r="28" spans="1:98" ht="56.25" customHeight="1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20"/>
      <c r="W28" s="187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9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89"/>
    </row>
    <row r="29" spans="1:97" ht="19.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 t="s">
        <v>96</v>
      </c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>
        <f>AW28</f>
        <v>0</v>
      </c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</row>
    <row r="31" spans="1:97" s="86" customFormat="1" ht="16.5">
      <c r="A31" s="214" t="s">
        <v>29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</row>
    <row r="33" spans="1:97" ht="15.75">
      <c r="A33" s="190" t="s">
        <v>30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215" t="s">
        <v>31</v>
      </c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7"/>
    </row>
    <row r="34" spans="1:97" ht="15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0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2"/>
    </row>
  </sheetData>
  <sheetProtection/>
  <mergeCells count="52">
    <mergeCell ref="A34:AF34"/>
    <mergeCell ref="A31:CS31"/>
    <mergeCell ref="AG33:CS33"/>
    <mergeCell ref="AG34:CS34"/>
    <mergeCell ref="A33:AF33"/>
    <mergeCell ref="BW23:CS23"/>
    <mergeCell ref="A23:V23"/>
    <mergeCell ref="BW27:CS27"/>
    <mergeCell ref="W23:AV23"/>
    <mergeCell ref="A28:V28"/>
    <mergeCell ref="A11:CS11"/>
    <mergeCell ref="A19:CS19"/>
    <mergeCell ref="A20:CS20"/>
    <mergeCell ref="A22:V22"/>
    <mergeCell ref="BV17:CS17"/>
    <mergeCell ref="AW22:BV22"/>
    <mergeCell ref="AW29:BV29"/>
    <mergeCell ref="AW27:BV27"/>
    <mergeCell ref="BW22:CS22"/>
    <mergeCell ref="AZ15:BK15"/>
    <mergeCell ref="A14:AQ16"/>
    <mergeCell ref="AR14:BU14"/>
    <mergeCell ref="BF9:CS9"/>
    <mergeCell ref="A8:BE8"/>
    <mergeCell ref="AR17:BU17"/>
    <mergeCell ref="A17:AQ17"/>
    <mergeCell ref="W22:AV22"/>
    <mergeCell ref="BW29:CS29"/>
    <mergeCell ref="AW28:BV28"/>
    <mergeCell ref="A29:V29"/>
    <mergeCell ref="BW28:CS28"/>
    <mergeCell ref="W29:AV29"/>
    <mergeCell ref="A5:BE5"/>
    <mergeCell ref="A6:BE6"/>
    <mergeCell ref="A27:V27"/>
    <mergeCell ref="W27:AV27"/>
    <mergeCell ref="W28:AV28"/>
    <mergeCell ref="A7:BE7"/>
    <mergeCell ref="A25:CS25"/>
    <mergeCell ref="AW23:BV23"/>
    <mergeCell ref="BF7:CS7"/>
    <mergeCell ref="BF8:CS8"/>
    <mergeCell ref="A9:BE9"/>
    <mergeCell ref="AR16:BU16"/>
    <mergeCell ref="A12:CS12"/>
    <mergeCell ref="BV14:CS16"/>
    <mergeCell ref="B1:CR1"/>
    <mergeCell ref="B2:CR2"/>
    <mergeCell ref="BF5:CS5"/>
    <mergeCell ref="BF6:CS6"/>
    <mergeCell ref="BF4:CS4"/>
    <mergeCell ref="A4:BE4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2018-04-28T07:06:33Z</cp:lastPrinted>
  <dcterms:created xsi:type="dcterms:W3CDTF">2013-04-08T06:55:43Z</dcterms:created>
  <dcterms:modified xsi:type="dcterms:W3CDTF">2018-05-03T05:31:48Z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