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65416" windowWidth="15480" windowHeight="11640" activeTab="8"/>
  </bookViews>
  <sheets>
    <sheet name="2.1.Юрист" sheetId="1" r:id="rId1"/>
    <sheet name="2.2." sheetId="2" r:id="rId2"/>
    <sheet name="2.3." sheetId="3" r:id="rId3"/>
    <sheet name="2.4." sheetId="4" r:id="rId4"/>
    <sheet name="2.5." sheetId="5" r:id="rId5"/>
    <sheet name="2.6." sheetId="6" r:id="rId6"/>
    <sheet name="2.7." sheetId="7" r:id="rId7"/>
    <sheet name="2.8." sheetId="8" r:id="rId8"/>
    <sheet name="2.9." sheetId="9" r:id="rId9"/>
    <sheet name="2.10." sheetId="10" r:id="rId10"/>
    <sheet name="2.11.Юрист" sheetId="11" r:id="rId11"/>
    <sheet name="2.12" sheetId="12" r:id="rId12"/>
    <sheet name="2.13 Юрист" sheetId="13" r:id="rId13"/>
  </sheets>
  <definedNames>
    <definedName name="Par1" localSheetId="1">'2.2.'!$A$12</definedName>
    <definedName name="TABLE" localSheetId="9">'2.10.'!$A$4:$B$8</definedName>
    <definedName name="TABLE" localSheetId="6">'2.7.'!$A$4:$B$33</definedName>
    <definedName name="TABLE" localSheetId="7">'2.8.'!$A$4:$B$21</definedName>
    <definedName name="TABLE" localSheetId="8">'2.9.'!#REF!</definedName>
    <definedName name="TABLE_2" localSheetId="8">'2.9.'!#REF!</definedName>
    <definedName name="_xlnm.Print_Area" localSheetId="6">'2.7.'!$A$1:$B$33</definedName>
    <definedName name="_xlnm.Print_Area" localSheetId="7">'2.8.'!$A$1:$B$21</definedName>
    <definedName name="_xlnm.Print_Area" localSheetId="8">'2.9.'!$A$1:$CS$34</definedName>
  </definedNames>
  <calcPr fullCalcOnLoad="1"/>
</workbook>
</file>

<file path=xl/comments2.xml><?xml version="1.0" encoding="utf-8"?>
<comments xmlns="http://schemas.openxmlformats.org/spreadsheetml/2006/main">
  <authors>
    <author>Зотова Е.А</author>
  </authors>
  <commentList>
    <comment ref="B8" authorId="0">
      <text>
        <r>
          <rPr>
            <sz val="10"/>
            <rFont val="Tahoma"/>
            <family val="2"/>
          </rPr>
          <t xml:space="preserve">
без ндс</t>
        </r>
      </text>
    </comment>
  </commentList>
</comments>
</file>

<file path=xl/comments7.xml><?xml version="1.0" encoding="utf-8"?>
<comments xmlns="http://schemas.openxmlformats.org/spreadsheetml/2006/main">
  <authors>
    <author>Зотова Е.А</author>
    <author>GrozdovaAV</author>
    <author>Шелесная</author>
  </authors>
  <commentList>
    <comment ref="S21" authorId="0">
      <text>
        <r>
          <rPr>
            <b/>
            <sz val="10"/>
            <rFont val="Tahoma"/>
            <family val="2"/>
          </rPr>
          <t>Зотова Е.А:</t>
        </r>
        <r>
          <rPr>
            <sz val="10"/>
            <rFont val="Tahoma"/>
            <family val="2"/>
          </rPr>
          <t xml:space="preserve">
расшифровка к отчету о фин.рез</t>
        </r>
      </text>
    </comment>
    <comment ref="U21" authorId="0">
      <text>
        <r>
          <rPr>
            <b/>
            <sz val="10"/>
            <rFont val="Tahoma"/>
            <family val="2"/>
          </rPr>
          <t>Зотова Е.А:</t>
        </r>
        <r>
          <rPr>
            <sz val="10"/>
            <rFont val="Tahoma"/>
            <family val="2"/>
          </rPr>
          <t xml:space="preserve">
расшифровка к отчету о фин.рез</t>
        </r>
      </text>
    </comment>
    <comment ref="A16" authorId="1">
      <text>
        <r>
          <rPr>
            <b/>
            <sz val="8"/>
            <rFont val="Tahoma"/>
            <family val="2"/>
          </rPr>
          <t>GrozdovaAV:</t>
        </r>
        <r>
          <rPr>
            <sz val="8"/>
            <rFont val="Tahoma"/>
            <family val="2"/>
          </rPr>
          <t xml:space="preserve">
25счет</t>
        </r>
      </text>
    </comment>
    <comment ref="B28" authorId="2">
      <text>
        <r>
          <rPr>
            <b/>
            <sz val="8"/>
            <rFont val="Tahoma"/>
            <family val="2"/>
          </rPr>
          <t>Шелесная:</t>
        </r>
        <r>
          <rPr>
            <sz val="8"/>
            <rFont val="Tahoma"/>
            <family val="2"/>
          </rPr>
          <t xml:space="preserve">
реализация</t>
        </r>
      </text>
    </comment>
  </commentList>
</comments>
</file>

<file path=xl/sharedStrings.xml><?xml version="1.0" encoding="utf-8"?>
<sst xmlns="http://schemas.openxmlformats.org/spreadsheetml/2006/main" count="178" uniqueCount="168">
  <si>
    <t xml:space="preserve"> </t>
  </si>
  <si>
    <t>Форма 2.7. Информация об основных показателях
финансово-хозяйственной деятельности ООО "Горводоканал"</t>
  </si>
  <si>
    <t>Форма 2.8. Информация об основных
потребительских характеристиках
регулируемых товаров и услуг регулируемых
организацией и их соответствии установленным требованиям</t>
  </si>
  <si>
    <t xml:space="preserve">Форма 2.9.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</si>
  <si>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</si>
  <si>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</si>
  <si>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</si>
  <si>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</si>
  <si>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</si>
  <si>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</si>
  <si>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</si>
  <si>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</si>
  <si>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</si>
  <si>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</si>
  <si>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</si>
  <si>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</si>
  <si>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 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</si>
  <si>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</si>
  <si>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</si>
  <si>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</si>
  <si>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</si>
  <si>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</si>
  <si>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</si>
  <si>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</si>
  <si>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</si>
  <si>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</si>
  <si>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</si>
  <si>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</si>
  <si>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</si>
  <si>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</si>
  <si>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</si>
  <si>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</si>
  <si>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</si>
  <si>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Форма 2.10. Информация о наличии (отсутствии) технической возможности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</t>
  </si>
  <si>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</si>
  <si>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</si>
  <si>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</si>
  <si>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</si>
  <si>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</si>
  <si>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</si>
  <si>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</si>
  <si>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</si>
  <si>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</si>
  <si>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</si>
  <si>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в сети “Интернет”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</si>
  <si>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</si>
  <si>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</si>
  <si>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</si>
  <si>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Количество скважин (штук)</t>
  </si>
  <si>
    <t>Количество подкачивающих насосных станций (штук)</t>
  </si>
  <si>
    <t>Форма 2.1. Общая информация о ООО "Горводоканал"</t>
  </si>
  <si>
    <t>Форма 2.2. Информация о тарифе на питьевую воду (питьевое водоснабжение)</t>
  </si>
  <si>
    <t>Наименование органа регулирования, принявшего решение об утверждении тарифа на питьевую воду (питьевое водоснабжение)</t>
  </si>
  <si>
    <t>Реквизиты (дата, номер) решения об утверждении тарифа на питьевую воду (питьевое водоснабжение)</t>
  </si>
  <si>
    <t>Величина установленного тарифа на питьевую воду (питьевое водоснабжение)</t>
  </si>
  <si>
    <t>Срок действия установленного тарифа на питьевую воду (питьевое водоснабжение)</t>
  </si>
  <si>
    <t>Источник официального опубликования решения об установлении тарифа на питьевую воду (питьевое водоснабжение)</t>
  </si>
  <si>
    <t>Зарегистрировано в Минюсте России 25 июня 2013 г. N 28876</t>
  </si>
  <si>
    <t>Форма 2.3. Информация о тарифе на техническую воду</t>
  </si>
  <si>
    <t>Наименование органа регулирования тарифов, принявшего решение об утверждении тарифа на техническую воду</t>
  </si>
  <si>
    <t>Реквизиты (дата, номер) решения об утверждении тарифа на техническую воду</t>
  </si>
  <si>
    <t>Величина установленного тарифа на техническую воду</t>
  </si>
  <si>
    <t>Срок действия установленного тарифа на техническую воду</t>
  </si>
  <si>
    <t>Источник официального опубликования решения об установлении тарифа на техническую воду</t>
  </si>
  <si>
    <t>Форма 2.4. Информация о тарифе на транспортировку воды</t>
  </si>
  <si>
    <t>Наименование органа регулирования, принявшего решение об утверждении тарифа на транспортировку воды</t>
  </si>
  <si>
    <t>Реквизиты (дата, номер) решения об утверждении тарифа на транспортировку воды</t>
  </si>
  <si>
    <t>Величина установленного тарифа на транспортировку воды</t>
  </si>
  <si>
    <t>Срок действия установленного тарифа на транспортировку воды</t>
  </si>
  <si>
    <t>Источник официального опубликования решения об установлении тарифа на транспортировку воды</t>
  </si>
  <si>
    <t>Форма 2.5. Информация о тарифе на подвоз воды</t>
  </si>
  <si>
    <t>Наименование органа регулирования, принявшего решение об утверждении тарифа на подвоз воды</t>
  </si>
  <si>
    <t>Реквизиты (дата, номер) решения об утверждении тарифа подвоз воды</t>
  </si>
  <si>
    <t>Величина установленного тарифа на подвоз воды</t>
  </si>
  <si>
    <t>Срок действия установленного тарифа на подвоз воды</t>
  </si>
  <si>
    <t>Источник официального опубликования решения об установлении тарифа на подвоз воды</t>
  </si>
  <si>
    <t>Форма 2.6. Информация</t>
  </si>
  <si>
    <t>о тарифах на подключение к централизованной системе</t>
  </si>
  <si>
    <t>холодного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</si>
  <si>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холодного водоснабжения</t>
  </si>
  <si>
    <t>Реквизиты (дата, номер) решения об утверждении тарифов на подключение к централизованной системе холодного водоснабжения</t>
  </si>
  <si>
    <t>Величина установленного тарифа на подключение к централизованной системе холодного водоснабжения</t>
  </si>
  <si>
    <t>Срок действия установленного тарифа на подключение к централизованной системе холодного водоснабжения</t>
  </si>
  <si>
    <t>Источник официального опубликования решения об установлении тарифа на подключение к централизованной системе холодного водоснабжения</t>
  </si>
  <si>
    <t>Форма 2.11.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</si>
  <si>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</si>
  <si>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Форма 2.12. Информация о порядке выполнения технологических, технических</t>
  </si>
  <si>
    <t>и других мероприятий, связанных с подключением к централизованной системе холодного водоснабжения</t>
  </si>
  <si>
    <t xml:space="preserve">Форма заявки о подключении к централизованной системе холодного водоснабжения 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</si>
  <si>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</si>
  <si>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</si>
  <si>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холодного водоснабжения</t>
  </si>
  <si>
    <t>Форма 2.13.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</si>
  <si>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</si>
  <si>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Планирование конкурсных процедур и результаты их проведения</t>
  </si>
  <si>
    <t>Баталова</t>
  </si>
  <si>
    <t>Реконструкция водопроводных сетей правобережной и левобережной частей города</t>
  </si>
  <si>
    <t>амортизация</t>
  </si>
  <si>
    <t>итого</t>
  </si>
  <si>
    <t xml:space="preserve"> Постановлением Правительства РФ от 29.07.2013 N 644 "Об утверждении Правил холодного водоснабжения и водоотведения и о внесении изменений в некоторые акты Правительства Российской Федерации". </t>
  </si>
  <si>
    <t xml:space="preserve">ООО "Горводоканал" г. Когалым  ул. Дружбы Народов,  41т. Производственно-технический отдел  Ответственный исполнитель Фещук П.А. 8-34667-2-00-53 </t>
  </si>
  <si>
    <t>Общество с ограниченной ответственностью «Горводоканал»</t>
  </si>
  <si>
    <t>Россия, 628484, Ханты-Мансийский АО - Югра, г.Когалым, ул.Дружбы Народов, д.41</t>
  </si>
  <si>
    <t>Gorvodokanal.kgl@vdk-kogalym.ru</t>
  </si>
  <si>
    <t>www.vdk-kogalym.ru</t>
  </si>
  <si>
    <t>Распределение воды</t>
  </si>
  <si>
    <t xml:space="preserve">(34667) 2-52-35                                                                                                          </t>
  </si>
  <si>
    <t>Положение о закупках товаров, работ, услуг для нужд ООО «Горводоканал»</t>
  </si>
  <si>
    <t>c 08.00 до 18.00</t>
  </si>
  <si>
    <t>Региональная служба по тарифам ХМАО-Югры</t>
  </si>
  <si>
    <t>2)_Себестоимость производимых товаров (оказываемых услуг) по регулируемому виду деятельности (тыс. рублей), включая:</t>
  </si>
  <si>
    <t>а)_расходы на оплату холодной воды, приобретаемой у других организаций для последующей подачи потребителям</t>
  </si>
  <si>
    <t>к)_расходы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</si>
  <si>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7)_Объем поднятой воды (тыс. куб. метров)</t>
  </si>
  <si>
    <t>8)_Объем покупной воды (тыс. куб. метров)</t>
  </si>
  <si>
    <t>9)_Объем воды, пропущенной через очистные сооружения</t>
  </si>
  <si>
    <t>10)_Объем отпущенной потребителям воды, определенный по приборам учета и расчетным путем (по нормативам потребления) (тыс. куб. метров)</t>
  </si>
  <si>
    <t>11)_Потери воды в сетях (процентов)</t>
  </si>
  <si>
    <t>12)_Среднесписочная численность основного производственного персонала (человек)</t>
  </si>
  <si>
    <t>13)_Удельный расход электроэнергии на подачу воды в сеть (тыс. кВт·ч или тыс. куб. метров)</t>
  </si>
  <si>
    <t>15)_Показатель использования производственных объектов (по объему перекачки) по отношению к пиковому дню отчетного года (процентов)</t>
  </si>
  <si>
    <t>1)_Количество аварий на системах холодного водоснабжения (единиц на километр)</t>
  </si>
  <si>
    <t>2)_Количество случаев ограничения подачи холодной воды по графику с указанием срока действия таких ограничений (менее 24 часов в сутки)</t>
  </si>
  <si>
    <t>3)_Доля потребителей, затронутых ограничениями подачи холодной воды (процентов)</t>
  </si>
  <si>
    <t>4)_Общее количество проведенных проб качества воды по следующим показателям:</t>
  </si>
  <si>
    <t>а)_мутность</t>
  </si>
  <si>
    <t>б)_цветность</t>
  </si>
  <si>
    <t>в)_хлор остаточный общий, в том числе хлор остаточный связанный и хлор остаточный свободный</t>
  </si>
  <si>
    <t>г)_общие колиформные бактерии</t>
  </si>
  <si>
    <t>д)_термотолерантные колиформные бактерии</t>
  </si>
  <si>
    <t>5)_Количество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</si>
  <si>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6)_Доля исполненных в срок договоров о подключении (процент общего количества заключенных договоров о подключении)</t>
  </si>
  <si>
    <t>7)_Средняя продолжительность рассмотрения заявлений о подключении (дней)</t>
  </si>
  <si>
    <r>
      <t xml:space="preserve">1)_Выручка от регулируемой деятельности (тыс. рублей) </t>
    </r>
    <r>
      <rPr>
        <b/>
        <sz val="12"/>
        <color indexed="8"/>
        <rFont val="Times New Roman"/>
        <family val="1"/>
      </rPr>
      <t>по водоснабжению</t>
    </r>
  </si>
  <si>
    <r>
      <t xml:space="preserve">б)_расходы на покупаемую </t>
    </r>
    <r>
      <rPr>
        <b/>
        <sz val="12"/>
        <color indexed="8"/>
        <rFont val="Times New Roman"/>
        <family val="1"/>
      </rPr>
      <t>электрическую энергию (мощность)</t>
    </r>
    <r>
      <rPr>
        <sz val="12"/>
        <color indexed="8"/>
        <rFont val="Times New Roman"/>
        <family val="1"/>
      </rPr>
      <t>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</si>
  <si>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 xml:space="preserve">в)_расходы на </t>
    </r>
    <r>
      <rPr>
        <b/>
        <sz val="12"/>
        <color indexed="8"/>
        <rFont val="Times New Roman"/>
        <family val="1"/>
      </rPr>
      <t>химические реагенты</t>
    </r>
    <r>
      <rPr>
        <sz val="12"/>
        <color indexed="8"/>
        <rFont val="Times New Roman"/>
        <family val="1"/>
      </rPr>
      <t>, используемые в технологическом процессе</t>
    </r>
  </si>
  <si>
    <r>
      <t xml:space="preserve">г)_расходы на </t>
    </r>
    <r>
      <rPr>
        <b/>
        <sz val="12"/>
        <color indexed="8"/>
        <rFont val="Times New Roman"/>
        <family val="1"/>
      </rPr>
      <t>оплату труда и отчисления на социальные нужды основного производственного персонала</t>
    </r>
  </si>
  <si>
    <r>
      <t>д)_расходы на</t>
    </r>
    <r>
      <rPr>
        <b/>
        <sz val="12"/>
        <color indexed="8"/>
        <rFont val="Times New Roman"/>
        <family val="1"/>
      </rPr>
      <t xml:space="preserve"> оплату труда и отчисления на социальные н</t>
    </r>
    <r>
      <rPr>
        <sz val="12"/>
        <color indexed="8"/>
        <rFont val="Times New Roman"/>
        <family val="1"/>
      </rPr>
      <t>ужды административно-управленческого персонала</t>
    </r>
  </si>
  <si>
    <r>
      <t xml:space="preserve">е)_расходы на </t>
    </r>
    <r>
      <rPr>
        <b/>
        <sz val="12"/>
        <color indexed="8"/>
        <rFont val="Times New Roman"/>
        <family val="1"/>
      </rPr>
      <t xml:space="preserve">амортизацию основных </t>
    </r>
    <r>
      <rPr>
        <sz val="12"/>
        <color indexed="8"/>
        <rFont val="Times New Roman"/>
        <family val="1"/>
      </rPr>
      <t>производственных средств</t>
    </r>
  </si>
  <si>
    <r>
      <t>ж)_</t>
    </r>
    <r>
      <rPr>
        <b/>
        <sz val="12"/>
        <color indexed="8"/>
        <rFont val="Times New Roman"/>
        <family val="1"/>
      </rPr>
      <t>расходы на аренду имущества</t>
    </r>
    <r>
      <rPr>
        <sz val="12"/>
        <color indexed="8"/>
        <rFont val="Times New Roman"/>
        <family val="1"/>
      </rPr>
      <t>, используемого для осуществления регулируемого вида деятельности</t>
    </r>
  </si>
  <si>
    <r>
      <t>з)_</t>
    </r>
    <r>
      <rPr>
        <b/>
        <sz val="12"/>
        <color indexed="8"/>
        <rFont val="Times New Roman"/>
        <family val="1"/>
      </rPr>
      <t xml:space="preserve">общепроизводственные </t>
    </r>
    <r>
      <rPr>
        <sz val="12"/>
        <color indexed="8"/>
        <rFont val="Times New Roman"/>
        <family val="1"/>
      </rPr>
      <t>расходы, в том числе отнесенные к ним расходы на текущий и капитальный ремонт</t>
    </r>
  </si>
  <si>
    <r>
      <t>и)_</t>
    </r>
    <r>
      <rPr>
        <b/>
        <sz val="12"/>
        <color indexed="8"/>
        <rFont val="Times New Roman"/>
        <family val="1"/>
      </rPr>
      <t>общехозяйственные расходы</t>
    </r>
    <r>
      <rPr>
        <sz val="12"/>
        <color indexed="8"/>
        <rFont val="Times New Roman"/>
        <family val="1"/>
      </rPr>
      <t>, в том числе отнесенные к ним расходы на текущий и капитальный ремонт</t>
    </r>
  </si>
  <si>
    <r>
      <t>м)_</t>
    </r>
    <r>
      <rPr>
        <b/>
        <sz val="12"/>
        <color indexed="8"/>
        <rFont val="Times New Roman"/>
        <family val="1"/>
      </rPr>
      <t>прочие расходы</t>
    </r>
    <r>
      <rPr>
        <sz val="12"/>
        <color indexed="8"/>
        <rFont val="Times New Roman"/>
        <family val="1"/>
      </rPr>
      <t>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</si>
  <si>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л)_</t>
    </r>
    <r>
      <rPr>
        <b/>
        <sz val="12"/>
        <color indexed="8"/>
        <rFont val="Times New Roman"/>
        <family val="1"/>
      </rPr>
      <t>расходы на услуги производственного характера</t>
    </r>
    <r>
      <rPr>
        <sz val="12"/>
        <color indexed="8"/>
        <rFont val="Times New Roman"/>
        <family val="1"/>
      </rPr>
      <t>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</si>
  <si>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3)_</t>
    </r>
    <r>
      <rPr>
        <b/>
        <sz val="12"/>
        <color indexed="8"/>
        <rFont val="Times New Roman"/>
        <family val="1"/>
      </rPr>
      <t>Чистая прибыль</t>
    </r>
    <r>
      <rPr>
        <sz val="12"/>
        <color indexed="8"/>
        <rFont val="Times New Roman"/>
        <family val="1"/>
      </rPr>
      <t>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</si>
  <si>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 xml:space="preserve">5)_Валовая прибыль (убытки) от продажи товаров и услуг </t>
    </r>
    <r>
      <rPr>
        <b/>
        <sz val="12"/>
        <color indexed="8"/>
        <rFont val="Times New Roman"/>
        <family val="1"/>
      </rPr>
      <t>по водоснабжению</t>
    </r>
    <r>
      <rPr>
        <sz val="12"/>
        <color indexed="8"/>
        <rFont val="Times New Roman"/>
        <family val="1"/>
      </rPr>
      <t xml:space="preserve"> (тыс. рублей)</t>
    </r>
  </si>
  <si>
    <t>средневзвешенной стоимости 1 кВт·ч</t>
  </si>
  <si>
    <t>0,3 тыс м куб/сут</t>
  </si>
  <si>
    <r>
      <t>4)_</t>
    </r>
    <r>
      <rPr>
        <b/>
        <sz val="12"/>
        <rFont val="Times New Roman"/>
        <family val="1"/>
      </rPr>
      <t xml:space="preserve">Сведения об изменении стоимости основных фондов </t>
    </r>
    <r>
      <rPr>
        <sz val="12"/>
        <rFont val="Times New Roman"/>
        <family val="1"/>
      </rPr>
      <t>(в том числе за счет ввода в эксплуатацию (вывода из эксплуатации)), их переоценки (тыс. рублей)</t>
    </r>
  </si>
  <si>
    <t>Место размещения положения о закупках регулируемой организации</t>
  </si>
  <si>
    <t>Сайт: zakupki.gov.ru</t>
  </si>
  <si>
    <t>Сайт закупок: zakupki.gov.ru</t>
  </si>
  <si>
    <t>http://www.vdk-kogalym.ru/files_gvk/Vydacha_TU/%D0%97%D0%B0%D1%8F%D0%B2%D0%BB%D0%B5%D0%BD%D0%B8%D0%B5%20%D0%BD%D0%B0%20%D0%BF%D0%BE%D0%B4%D0%BA%D0%BB%D1%8E%D1%87%D0%B5%D0%BD%D0%B8%D0%B5.doc</t>
  </si>
  <si>
    <t>перечень документов  отражен в форме заявки Плата за подключение не взимается</t>
  </si>
  <si>
    <r>
      <t>6)_</t>
    </r>
    <r>
      <rPr>
        <b/>
        <sz val="12"/>
        <color indexed="8"/>
        <rFont val="Times New Roman"/>
        <family val="1"/>
      </rPr>
      <t>Годовая бухгалтерская отчетность</t>
    </r>
    <r>
      <rPr>
        <sz val="12"/>
        <color indexed="8"/>
        <rFont val="Times New Roman"/>
        <family val="1"/>
      </rPr>
      <t>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</si>
  <si>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t>объем приобретаемой электрической энергиитыс кВт час</t>
  </si>
  <si>
    <t>Условия договора определены Федеральным законом "О водоснабжении и водоотведении" N416-ФЗ от 07.12.2011г.; Правилами холодного водоснабжения и водоотведения, утвержденными Постановлением Правительства РФ от 29.07.2013г. №644; Постановлением Правительства РФ, утвержденным от 29.07.2013г. №645 «Об утверждении типовых договоров в области холодного водоснабжения и водоотведения»; Правилами пользования системами коммунального водоснабжения и канализации в РФ, утвержденными Постановлением Правительства РФ от 12.02.1999г. №167; Правилами осуществления контроля состава и свойств сточных вод, утвержденными Постановлением Правительства РФ от 21.06.2013г. № 525; Правилами организации коммерческого учета воды, сточных вод, утвержденными Постановлением Правительства РФ от 04.09.2013 г. N 776, именуемые в дальнейшем «Правилами организации коммерческого учета»; Гражданским кодексом РФ</t>
  </si>
  <si>
    <t>Шекета Александр Николаевич</t>
  </si>
  <si>
    <t>№ 1098608000083 от 11 февраля 2009 г. Инспекция ФНС по г.Когалыму ХМАО</t>
  </si>
  <si>
    <t>14)_Расход воды на собственные (в том числе хозяйственно-бытовые) нужды (процент от объема отпуска воды потребителям)</t>
  </si>
  <si>
    <t>Инвестиционная программа отсутствует</t>
  </si>
  <si>
    <t>203,56                                                                         203,80</t>
  </si>
  <si>
    <t xml:space="preserve">Приказ РСТ от 10.11.2016г № 120-нп.                                </t>
  </si>
  <si>
    <t xml:space="preserve">с 01.01.2017г по 30.06.2017г                                                          с 01.07.2017г по 31.12.2017г                                                    </t>
  </si>
  <si>
    <t>http://www.vdk-kogalym.ru/new_doc/Бух.%20отчетность%20за%2012%20-%20месяцев%202016%20г.pdf</t>
  </si>
  <si>
    <t xml:space="preserve">плата  за подключение не взимается </t>
  </si>
  <si>
    <t>За  3 квартал  2017года</t>
  </si>
  <si>
    <t xml:space="preserve">www.vdk-kogalym.ru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</si>
</sst>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"/>
    <numFmt numFmtId="176" formatCode="0.0000000000"/>
    <numFmt numFmtId="177" formatCode="0.0000000000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</numFmts>
  <fonts count="6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b/>
      <sz val="13"/>
      <color indexed="10"/>
      <name val="Times New Roman"/>
      <family val="1"/>
    </font>
    <font>
      <b/>
      <sz val="10"/>
      <color indexed="10"/>
      <name val="Arial Cyr"/>
      <family val="0"/>
    </font>
    <font>
      <sz val="13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u val="single"/>
      <sz val="10"/>
      <name val="Arial Cyr"/>
      <family val="0"/>
    </font>
    <font>
      <sz val="12"/>
      <color indexed="12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5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10" xfId="0" applyFont="1" applyFill="1" applyBorder="1" applyAlignment="1">
      <alignment horizontal="justify" vertical="top" wrapText="1"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0" fontId="12" fillId="0" borderId="11" xfId="0" applyFont="1" applyFill="1" applyBorder="1" applyAlignment="1">
      <alignment horizontal="justify" vertical="top" wrapText="1"/>
    </xf>
    <xf numFmtId="0" fontId="12" fillId="0" borderId="12" xfId="0" applyFont="1" applyFill="1" applyBorder="1" applyAlignment="1">
      <alignment horizontal="justify" vertical="top" wrapText="1"/>
    </xf>
    <xf numFmtId="2" fontId="12" fillId="0" borderId="0" xfId="0" applyNumberFormat="1" applyFont="1" applyFill="1" applyAlignment="1">
      <alignment/>
    </xf>
    <xf numFmtId="0" fontId="15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justify" vertical="top" wrapText="1"/>
    </xf>
    <xf numFmtId="0" fontId="16" fillId="0" borderId="10" xfId="0" applyFont="1" applyBorder="1" applyAlignment="1">
      <alignment horizontal="justify" vertical="top" wrapText="1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6" xfId="0" applyFont="1" applyBorder="1" applyAlignment="1">
      <alignment horizontal="center" vertical="top"/>
    </xf>
    <xf numFmtId="0" fontId="16" fillId="0" borderId="0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16" fillId="0" borderId="17" xfId="0" applyFont="1" applyBorder="1" applyAlignment="1">
      <alignment horizontal="justify" vertical="top" wrapText="1"/>
    </xf>
    <xf numFmtId="0" fontId="18" fillId="0" borderId="10" xfId="0" applyFont="1" applyFill="1" applyBorder="1" applyAlignment="1">
      <alignment horizontal="justify" vertical="top" wrapText="1"/>
    </xf>
    <xf numFmtId="0" fontId="19" fillId="0" borderId="13" xfId="0" applyFont="1" applyBorder="1" applyAlignment="1">
      <alignment horizontal="center"/>
    </xf>
    <xf numFmtId="0" fontId="20" fillId="0" borderId="0" xfId="0" applyFont="1" applyAlignment="1">
      <alignment/>
    </xf>
    <xf numFmtId="0" fontId="12" fillId="0" borderId="18" xfId="0" applyFont="1" applyBorder="1" applyAlignment="1">
      <alignment horizontal="justify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justify" vertical="top" wrapText="1"/>
    </xf>
    <xf numFmtId="0" fontId="12" fillId="0" borderId="15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15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justify" vertical="top" wrapText="1"/>
    </xf>
    <xf numFmtId="0" fontId="16" fillId="0" borderId="18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8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16" fillId="0" borderId="2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8" xfId="0" applyFont="1" applyBorder="1" applyAlignment="1">
      <alignment vertical="top" wrapText="1"/>
    </xf>
    <xf numFmtId="0" fontId="16" fillId="0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13" xfId="0" applyFont="1" applyBorder="1" applyAlignment="1">
      <alignment horizontal="center"/>
    </xf>
    <xf numFmtId="0" fontId="27" fillId="0" borderId="0" xfId="0" applyFont="1" applyAlignment="1">
      <alignment/>
    </xf>
    <xf numFmtId="0" fontId="26" fillId="0" borderId="18" xfId="0" applyFont="1" applyBorder="1" applyAlignment="1">
      <alignment horizontal="justify" vertical="top" wrapText="1"/>
    </xf>
    <xf numFmtId="0" fontId="26" fillId="0" borderId="14" xfId="0" applyFont="1" applyBorder="1" applyAlignment="1">
      <alignment horizontal="justify" vertical="top" wrapText="1"/>
    </xf>
    <xf numFmtId="0" fontId="26" fillId="0" borderId="15" xfId="0" applyFont="1" applyFill="1" applyBorder="1" applyAlignment="1">
      <alignment horizontal="center" vertical="top" wrapText="1"/>
    </xf>
    <xf numFmtId="0" fontId="26" fillId="0" borderId="0" xfId="0" applyFont="1" applyAlignment="1">
      <alignment horizontal="justify"/>
    </xf>
    <xf numFmtId="0" fontId="26" fillId="0" borderId="0" xfId="0" applyFont="1" applyAlignment="1">
      <alignment/>
    </xf>
    <xf numFmtId="0" fontId="29" fillId="0" borderId="18" xfId="0" applyFont="1" applyBorder="1" applyAlignment="1">
      <alignment horizontal="justify" vertical="top" wrapText="1"/>
    </xf>
    <xf numFmtId="0" fontId="29" fillId="33" borderId="19" xfId="0" applyFont="1" applyFill="1" applyBorder="1" applyAlignment="1">
      <alignment horizontal="justify" vertical="top" wrapText="1"/>
    </xf>
    <xf numFmtId="0" fontId="29" fillId="0" borderId="14" xfId="0" applyFont="1" applyBorder="1" applyAlignment="1">
      <alignment horizontal="justify" vertical="top" wrapText="1"/>
    </xf>
    <xf numFmtId="0" fontId="29" fillId="0" borderId="24" xfId="0" applyFont="1" applyFill="1" applyBorder="1" applyAlignment="1">
      <alignment horizontal="justify" vertical="top" wrapText="1"/>
    </xf>
    <xf numFmtId="0" fontId="26" fillId="0" borderId="17" xfId="0" applyFont="1" applyBorder="1" applyAlignment="1">
      <alignment horizontal="justify" vertical="top" wrapText="1"/>
    </xf>
    <xf numFmtId="0" fontId="26" fillId="0" borderId="12" xfId="42" applyFont="1" applyBorder="1" applyAlignment="1" applyProtection="1">
      <alignment wrapText="1"/>
      <protection/>
    </xf>
    <xf numFmtId="0" fontId="26" fillId="0" borderId="15" xfId="0" applyFont="1" applyBorder="1" applyAlignment="1">
      <alignment horizontal="justify" vertical="top" wrapText="1"/>
    </xf>
    <xf numFmtId="0" fontId="16" fillId="0" borderId="18" xfId="42" applyNumberFormat="1" applyFont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6" fillId="0" borderId="12" xfId="0" applyFont="1" applyFill="1" applyBorder="1" applyAlignment="1">
      <alignment horizontal="justify" vertical="top" wrapText="1"/>
    </xf>
    <xf numFmtId="0" fontId="16" fillId="0" borderId="10" xfId="0" applyFont="1" applyFill="1" applyBorder="1" applyAlignment="1">
      <alignment horizontal="justify" vertical="top" wrapText="1"/>
    </xf>
    <xf numFmtId="4" fontId="11" fillId="0" borderId="0" xfId="0" applyNumberFormat="1" applyFont="1" applyFill="1" applyAlignment="1">
      <alignment/>
    </xf>
    <xf numFmtId="0" fontId="12" fillId="0" borderId="10" xfId="0" applyFont="1" applyFill="1" applyBorder="1" applyAlignment="1">
      <alignment horizontal="justify" vertical="top" wrapText="1"/>
    </xf>
    <xf numFmtId="0" fontId="18" fillId="0" borderId="1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169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180" fontId="12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179" fontId="16" fillId="0" borderId="0" xfId="0" applyNumberFormat="1" applyFont="1" applyFill="1" applyBorder="1" applyAlignment="1">
      <alignment horizontal="center" vertical="center"/>
    </xf>
    <xf numFmtId="4" fontId="22" fillId="0" borderId="0" xfId="42" applyNumberFormat="1" applyFont="1" applyFill="1" applyBorder="1" applyAlignment="1" applyProtection="1">
      <alignment horizontal="justify" vertical="top"/>
      <protection/>
    </xf>
    <xf numFmtId="4" fontId="2" fillId="0" borderId="0" xfId="42" applyNumberFormat="1" applyFill="1" applyBorder="1" applyAlignment="1" applyProtection="1">
      <alignment horizontal="justify" vertical="top"/>
      <protection/>
    </xf>
    <xf numFmtId="0" fontId="1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75" fontId="16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175" fontId="12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25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16" fillId="0" borderId="26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179" fontId="12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wrapText="1"/>
    </xf>
    <xf numFmtId="49" fontId="26" fillId="0" borderId="27" xfId="53" applyNumberFormat="1" applyFont="1" applyFill="1" applyBorder="1" applyAlignment="1" applyProtection="1">
      <alignment horizontal="center" vertical="center" wrapText="1"/>
      <protection locked="0"/>
    </xf>
    <xf numFmtId="49" fontId="26" fillId="0" borderId="28" xfId="53" applyNumberFormat="1" applyFont="1" applyFill="1" applyBorder="1" applyAlignment="1" applyProtection="1">
      <alignment horizontal="center" vertical="center" wrapText="1" shrinkToFit="1"/>
      <protection locked="0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179" fontId="23" fillId="0" borderId="0" xfId="0" applyNumberFormat="1" applyFont="1" applyFill="1" applyAlignment="1">
      <alignment/>
    </xf>
    <xf numFmtId="2" fontId="16" fillId="0" borderId="10" xfId="0" applyNumberFormat="1" applyFont="1" applyFill="1" applyBorder="1" applyAlignment="1">
      <alignment horizontal="center" vertical="top"/>
    </xf>
    <xf numFmtId="0" fontId="16" fillId="0" borderId="10" xfId="0" applyFont="1" applyFill="1" applyBorder="1" applyAlignment="1">
      <alignment horizontal="center" vertical="top"/>
    </xf>
    <xf numFmtId="175" fontId="16" fillId="0" borderId="12" xfId="0" applyNumberFormat="1" applyFont="1" applyFill="1" applyBorder="1" applyAlignment="1">
      <alignment horizontal="center" vertical="top"/>
    </xf>
    <xf numFmtId="0" fontId="32" fillId="0" borderId="0" xfId="0" applyFont="1" applyFill="1" applyAlignment="1">
      <alignment/>
    </xf>
    <xf numFmtId="4" fontId="16" fillId="0" borderId="10" xfId="0" applyNumberFormat="1" applyFont="1" applyFill="1" applyBorder="1" applyAlignment="1">
      <alignment horizontal="center" vertical="center"/>
    </xf>
    <xf numFmtId="169" fontId="16" fillId="0" borderId="12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top"/>
    </xf>
    <xf numFmtId="1" fontId="16" fillId="0" borderId="12" xfId="0" applyNumberFormat="1" applyFont="1" applyFill="1" applyBorder="1" applyAlignment="1">
      <alignment horizontal="center" vertical="center"/>
    </xf>
    <xf numFmtId="4" fontId="18" fillId="0" borderId="10" xfId="0" applyNumberFormat="1" applyFont="1" applyFill="1" applyBorder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center"/>
    </xf>
    <xf numFmtId="4" fontId="16" fillId="0" borderId="11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4" fontId="22" fillId="0" borderId="10" xfId="42" applyNumberFormat="1" applyFont="1" applyFill="1" applyBorder="1" applyAlignment="1" applyProtection="1">
      <alignment horizontal="justify" vertical="top"/>
      <protection/>
    </xf>
    <xf numFmtId="0" fontId="14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Alignment="1">
      <alignment horizontal="center"/>
    </xf>
    <xf numFmtId="4" fontId="13" fillId="0" borderId="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justify" vertical="top" wrapText="1"/>
    </xf>
    <xf numFmtId="0" fontId="12" fillId="0" borderId="11" xfId="0" applyFont="1" applyFill="1" applyBorder="1" applyAlignment="1">
      <alignment horizontal="justify" vertical="top" wrapText="1"/>
    </xf>
    <xf numFmtId="4" fontId="16" fillId="0" borderId="10" xfId="0" applyNumberFormat="1" applyFont="1" applyFill="1" applyBorder="1" applyAlignment="1">
      <alignment horizontal="center" vertical="center"/>
    </xf>
    <xf numFmtId="4" fontId="16" fillId="0" borderId="1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center" vertical="top"/>
    </xf>
    <xf numFmtId="4" fontId="16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justify" vertical="top" wrapText="1"/>
    </xf>
    <xf numFmtId="0" fontId="16" fillId="0" borderId="11" xfId="0" applyFont="1" applyFill="1" applyBorder="1" applyAlignment="1">
      <alignment horizontal="justify" vertical="top" wrapText="1"/>
    </xf>
    <xf numFmtId="0" fontId="16" fillId="0" borderId="10" xfId="0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center" vertical="top"/>
    </xf>
    <xf numFmtId="0" fontId="14" fillId="0" borderId="0" xfId="0" applyFont="1" applyFill="1" applyAlignment="1">
      <alignment horizontal="center"/>
    </xf>
    <xf numFmtId="49" fontId="16" fillId="0" borderId="29" xfId="0" applyNumberFormat="1" applyFont="1" applyFill="1" applyBorder="1" applyAlignment="1">
      <alignment horizontal="center"/>
    </xf>
    <xf numFmtId="49" fontId="16" fillId="0" borderId="30" xfId="0" applyNumberFormat="1" applyFont="1" applyFill="1" applyBorder="1" applyAlignment="1">
      <alignment horizontal="center"/>
    </xf>
    <xf numFmtId="49" fontId="16" fillId="0" borderId="31" xfId="0" applyNumberFormat="1" applyFont="1" applyFill="1" applyBorder="1" applyAlignment="1">
      <alignment horizontal="center"/>
    </xf>
    <xf numFmtId="0" fontId="17" fillId="0" borderId="12" xfId="0" applyFont="1" applyFill="1" applyBorder="1" applyAlignment="1">
      <alignment horizontal="left" wrapText="1"/>
    </xf>
    <xf numFmtId="0" fontId="18" fillId="0" borderId="29" xfId="0" applyFont="1" applyFill="1" applyBorder="1" applyAlignment="1">
      <alignment horizontal="center" wrapText="1"/>
    </xf>
    <xf numFmtId="0" fontId="18" fillId="0" borderId="30" xfId="0" applyFont="1" applyFill="1" applyBorder="1" applyAlignment="1">
      <alignment horizontal="center" wrapText="1"/>
    </xf>
    <xf numFmtId="0" fontId="18" fillId="0" borderId="31" xfId="0" applyFont="1" applyFill="1" applyBorder="1" applyAlignment="1">
      <alignment horizontal="center" wrapText="1"/>
    </xf>
    <xf numFmtId="0" fontId="16" fillId="0" borderId="29" xfId="0" applyFont="1" applyFill="1" applyBorder="1" applyAlignment="1">
      <alignment horizontal="justify" wrapText="1"/>
    </xf>
    <xf numFmtId="0" fontId="16" fillId="0" borderId="30" xfId="0" applyFont="1" applyFill="1" applyBorder="1" applyAlignment="1">
      <alignment horizontal="justify" wrapText="1"/>
    </xf>
    <xf numFmtId="0" fontId="16" fillId="0" borderId="31" xfId="0" applyFont="1" applyFill="1" applyBorder="1" applyAlignment="1">
      <alignment horizontal="justify" wrapText="1"/>
    </xf>
    <xf numFmtId="0" fontId="14" fillId="0" borderId="0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left" wrapText="1"/>
    </xf>
    <xf numFmtId="49" fontId="16" fillId="0" borderId="29" xfId="0" applyNumberFormat="1" applyFont="1" applyFill="1" applyBorder="1" applyAlignment="1">
      <alignment horizontal="center" wrapText="1"/>
    </xf>
    <xf numFmtId="49" fontId="16" fillId="0" borderId="30" xfId="0" applyNumberFormat="1" applyFont="1" applyFill="1" applyBorder="1" applyAlignment="1">
      <alignment horizontal="center" wrapText="1"/>
    </xf>
    <xf numFmtId="49" fontId="16" fillId="0" borderId="31" xfId="0" applyNumberFormat="1" applyFont="1" applyFill="1" applyBorder="1" applyAlignment="1">
      <alignment horizontal="center" wrapText="1"/>
    </xf>
    <xf numFmtId="0" fontId="16" fillId="0" borderId="32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 vertical="top" wrapText="1"/>
    </xf>
    <xf numFmtId="49" fontId="16" fillId="0" borderId="34" xfId="0" applyNumberFormat="1" applyFont="1" applyFill="1" applyBorder="1" applyAlignment="1">
      <alignment horizontal="center" wrapText="1"/>
    </xf>
    <xf numFmtId="49" fontId="16" fillId="0" borderId="35" xfId="0" applyNumberFormat="1" applyFont="1" applyFill="1" applyBorder="1" applyAlignment="1">
      <alignment horizontal="center" wrapText="1"/>
    </xf>
    <xf numFmtId="49" fontId="16" fillId="0" borderId="36" xfId="0" applyNumberFormat="1" applyFont="1" applyFill="1" applyBorder="1" applyAlignment="1">
      <alignment horizontal="center" wrapText="1"/>
    </xf>
    <xf numFmtId="0" fontId="16" fillId="0" borderId="34" xfId="0" applyFont="1" applyFill="1" applyBorder="1" applyAlignment="1">
      <alignment horizontal="center" wrapText="1"/>
    </xf>
    <xf numFmtId="0" fontId="16" fillId="0" borderId="35" xfId="0" applyFont="1" applyFill="1" applyBorder="1" applyAlignment="1">
      <alignment horizontal="center" wrapText="1"/>
    </xf>
    <xf numFmtId="0" fontId="16" fillId="0" borderId="36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16" fillId="0" borderId="29" xfId="0" applyFont="1" applyFill="1" applyBorder="1" applyAlignment="1">
      <alignment horizontal="left" wrapText="1"/>
    </xf>
    <xf numFmtId="0" fontId="16" fillId="0" borderId="30" xfId="0" applyFont="1" applyFill="1" applyBorder="1" applyAlignment="1">
      <alignment horizontal="left" wrapText="1"/>
    </xf>
    <xf numFmtId="0" fontId="16" fillId="0" borderId="31" xfId="0" applyFont="1" applyFill="1" applyBorder="1" applyAlignment="1">
      <alignment horizontal="left" wrapText="1"/>
    </xf>
    <xf numFmtId="175" fontId="16" fillId="0" borderId="29" xfId="0" applyNumberFormat="1" applyFont="1" applyFill="1" applyBorder="1" applyAlignment="1">
      <alignment horizontal="center"/>
    </xf>
    <xf numFmtId="175" fontId="16" fillId="0" borderId="30" xfId="0" applyNumberFormat="1" applyFont="1" applyFill="1" applyBorder="1" applyAlignment="1">
      <alignment horizontal="center"/>
    </xf>
    <xf numFmtId="175" fontId="16" fillId="0" borderId="31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49" fontId="16" fillId="0" borderId="12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 vertical="top" wrapText="1"/>
    </xf>
    <xf numFmtId="0" fontId="16" fillId="0" borderId="35" xfId="0" applyFont="1" applyFill="1" applyBorder="1" applyAlignment="1">
      <alignment horizontal="center" vertical="top" wrapText="1"/>
    </xf>
    <xf numFmtId="0" fontId="16" fillId="0" borderId="36" xfId="0" applyFont="1" applyFill="1" applyBorder="1" applyAlignment="1">
      <alignment horizontal="center" vertical="top" wrapText="1"/>
    </xf>
    <xf numFmtId="0" fontId="16" fillId="0" borderId="25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26" xfId="0" applyFont="1" applyFill="1" applyBorder="1" applyAlignment="1">
      <alignment horizontal="center" vertical="top" wrapText="1"/>
    </xf>
    <xf numFmtId="0" fontId="16" fillId="0" borderId="32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16" fillId="0" borderId="33" xfId="0" applyFont="1" applyFill="1" applyBorder="1" applyAlignment="1">
      <alignment horizontal="center" vertical="top" wrapText="1"/>
    </xf>
    <xf numFmtId="49" fontId="16" fillId="0" borderId="16" xfId="0" applyNumberFormat="1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 vertical="top"/>
    </xf>
    <xf numFmtId="0" fontId="16" fillId="0" borderId="35" xfId="0" applyFont="1" applyFill="1" applyBorder="1" applyAlignment="1">
      <alignment horizontal="center" vertical="top"/>
    </xf>
    <xf numFmtId="0" fontId="16" fillId="0" borderId="36" xfId="0" applyFont="1" applyFill="1" applyBorder="1" applyAlignment="1">
      <alignment horizontal="center" vertical="top"/>
    </xf>
    <xf numFmtId="0" fontId="16" fillId="0" borderId="25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26" xfId="0" applyFont="1" applyFill="1" applyBorder="1" applyAlignment="1">
      <alignment horizontal="center" vertical="top"/>
    </xf>
    <xf numFmtId="0" fontId="16" fillId="0" borderId="32" xfId="0" applyFont="1" applyFill="1" applyBorder="1" applyAlignment="1">
      <alignment horizontal="center" vertical="top"/>
    </xf>
    <xf numFmtId="0" fontId="16" fillId="0" borderId="16" xfId="0" applyFont="1" applyFill="1" applyBorder="1" applyAlignment="1">
      <alignment horizontal="center" vertical="top"/>
    </xf>
    <xf numFmtId="0" fontId="16" fillId="0" borderId="33" xfId="0" applyFont="1" applyFill="1" applyBorder="1" applyAlignment="1">
      <alignment horizontal="center" vertical="top"/>
    </xf>
    <xf numFmtId="0" fontId="16" fillId="0" borderId="10" xfId="0" applyFont="1" applyBorder="1" applyAlignment="1">
      <alignment horizontal="justify" vertical="top" wrapText="1"/>
    </xf>
    <xf numFmtId="0" fontId="16" fillId="0" borderId="11" xfId="0" applyFont="1" applyBorder="1" applyAlignment="1">
      <alignment horizontal="justify" vertical="top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8" fillId="0" borderId="13" xfId="0" applyFont="1" applyBorder="1" applyAlignment="1">
      <alignment horizontal="center" wrapText="1"/>
    </xf>
    <xf numFmtId="0" fontId="2" fillId="0" borderId="15" xfId="42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JKH.OPEN.INFO.VO(v3.5)_цены16121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dk-kogalym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dk-kogalym.ru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3:C18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1" width="57.00390625" style="2" customWidth="1"/>
    <col min="2" max="2" width="54.375" style="2" customWidth="1"/>
    <col min="3" max="3" width="35.125" style="2" hidden="1" customWidth="1"/>
    <col min="4" max="16384" width="9.125" style="2" customWidth="1"/>
  </cols>
  <sheetData>
    <row r="3" spans="1:2" s="1" customFormat="1" ht="47.25" customHeight="1" thickBot="1">
      <c r="A3" s="124" t="s">
        <v>50</v>
      </c>
      <c r="B3" s="124"/>
    </row>
    <row r="4" spans="1:2" ht="47.25" customHeight="1" thickBot="1">
      <c r="A4" s="12"/>
      <c r="B4" s="32"/>
    </row>
    <row r="5" spans="1:2" ht="39" customHeight="1" thickBot="1">
      <c r="A5" s="33" t="s">
        <v>38</v>
      </c>
      <c r="B5" s="34" t="s">
        <v>101</v>
      </c>
    </row>
    <row r="6" spans="1:2" ht="39" customHeight="1" thickBot="1">
      <c r="A6" s="23" t="s">
        <v>39</v>
      </c>
      <c r="B6" s="35" t="s">
        <v>157</v>
      </c>
    </row>
    <row r="7" spans="1:2" ht="79.5" thickBot="1">
      <c r="A7" s="23" t="s">
        <v>40</v>
      </c>
      <c r="B7" s="34" t="s">
        <v>158</v>
      </c>
    </row>
    <row r="8" spans="1:2" ht="39" customHeight="1" thickBot="1">
      <c r="A8" s="23" t="s">
        <v>41</v>
      </c>
      <c r="B8" s="35" t="s">
        <v>102</v>
      </c>
    </row>
    <row r="9" spans="1:2" ht="39" customHeight="1" thickBot="1">
      <c r="A9" s="23" t="s">
        <v>42</v>
      </c>
      <c r="B9" s="34" t="s">
        <v>102</v>
      </c>
    </row>
    <row r="10" spans="1:2" ht="39" customHeight="1" thickBot="1">
      <c r="A10" s="23" t="s">
        <v>43</v>
      </c>
      <c r="B10" s="35" t="s">
        <v>106</v>
      </c>
    </row>
    <row r="11" spans="1:2" ht="39" customHeight="1" thickBot="1">
      <c r="A11" s="23" t="s">
        <v>44</v>
      </c>
      <c r="B11" s="36" t="s">
        <v>104</v>
      </c>
    </row>
    <row r="12" spans="1:2" ht="39" customHeight="1" thickBot="1">
      <c r="A12" s="23" t="s">
        <v>45</v>
      </c>
      <c r="B12" s="35" t="s">
        <v>103</v>
      </c>
    </row>
    <row r="13" spans="1:2" ht="54.75" customHeight="1" thickBot="1">
      <c r="A13" s="23" t="s">
        <v>46</v>
      </c>
      <c r="B13" s="34" t="s">
        <v>108</v>
      </c>
    </row>
    <row r="14" spans="1:2" ht="39" customHeight="1" thickBot="1">
      <c r="A14" s="13" t="s">
        <v>47</v>
      </c>
      <c r="B14" s="15" t="s">
        <v>105</v>
      </c>
    </row>
    <row r="15" spans="1:3" s="14" customFormat="1" ht="39" customHeight="1" thickBot="1">
      <c r="A15" s="13" t="s">
        <v>0</v>
      </c>
      <c r="B15" s="15">
        <v>2</v>
      </c>
      <c r="C15" s="14" t="s">
        <v>95</v>
      </c>
    </row>
    <row r="16" spans="1:3" s="14" customFormat="1" ht="39" customHeight="1" thickBot="1">
      <c r="A16" s="13" t="s">
        <v>48</v>
      </c>
      <c r="B16" s="15">
        <v>2</v>
      </c>
      <c r="C16" s="14" t="s">
        <v>95</v>
      </c>
    </row>
    <row r="17" spans="1:3" s="14" customFormat="1" ht="39" customHeight="1" thickBot="1">
      <c r="A17" s="13" t="s">
        <v>49</v>
      </c>
      <c r="B17" s="15">
        <v>1</v>
      </c>
      <c r="C17" s="14" t="s">
        <v>95</v>
      </c>
    </row>
    <row r="18" ht="15.75">
      <c r="A18" s="3"/>
    </row>
  </sheetData>
  <sheetProtection/>
  <mergeCells count="1">
    <mergeCell ref="A3:B3"/>
  </mergeCells>
  <hyperlinks>
    <hyperlink ref="B11" r:id="rId1" display="http://www.vdk-kogalym.ru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</sheetPr>
  <dimension ref="A2:B8"/>
  <sheetViews>
    <sheetView zoomScaleSheetLayoutView="100" zoomScalePageLayoutView="0" workbookViewId="0" topLeftCell="A1">
      <selection activeCell="H17" sqref="H17"/>
    </sheetView>
  </sheetViews>
  <sheetFormatPr defaultColWidth="9.00390625" defaultRowHeight="12.75"/>
  <cols>
    <col min="1" max="1" width="48.25390625" style="18" customWidth="1"/>
    <col min="2" max="2" width="35.75390625" style="18" customWidth="1"/>
    <col min="3" max="16384" width="9.125" style="18" customWidth="1"/>
  </cols>
  <sheetData>
    <row r="1" ht="3" customHeight="1"/>
    <row r="2" spans="1:2" s="22" customFormat="1" ht="68.25" customHeight="1">
      <c r="A2" s="205" t="s">
        <v>33</v>
      </c>
      <c r="B2" s="206"/>
    </row>
    <row r="3" spans="1:2" s="19" customFormat="1" ht="12" customHeight="1">
      <c r="A3" s="20"/>
      <c r="B3" s="20"/>
    </row>
    <row r="4" spans="1:2" ht="48" customHeight="1">
      <c r="A4" s="17" t="s">
        <v>34</v>
      </c>
      <c r="B4" s="110">
        <v>0</v>
      </c>
    </row>
    <row r="5" spans="1:2" ht="48" customHeight="1">
      <c r="A5" s="17" t="s">
        <v>35</v>
      </c>
      <c r="B5" s="110">
        <v>0</v>
      </c>
    </row>
    <row r="6" spans="1:2" ht="79.5" customHeight="1">
      <c r="A6" s="203" t="s">
        <v>36</v>
      </c>
      <c r="B6" s="140">
        <v>0</v>
      </c>
    </row>
    <row r="7" spans="1:2" ht="15.75" hidden="1">
      <c r="A7" s="204"/>
      <c r="B7" s="141"/>
    </row>
    <row r="8" spans="1:2" ht="31.5" customHeight="1">
      <c r="A8" s="16" t="s">
        <v>37</v>
      </c>
      <c r="B8" s="111" t="s">
        <v>147</v>
      </c>
    </row>
  </sheetData>
  <sheetProtection/>
  <mergeCells count="3">
    <mergeCell ref="A6:A7"/>
    <mergeCell ref="B6:B7"/>
    <mergeCell ref="A2:B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7:B10"/>
  <sheetViews>
    <sheetView zoomScalePageLayoutView="0" workbookViewId="0" topLeftCell="A1">
      <selection activeCell="A7" sqref="A7:B7"/>
    </sheetView>
  </sheetViews>
  <sheetFormatPr defaultColWidth="9.00390625" defaultRowHeight="12.75"/>
  <cols>
    <col min="1" max="2" width="53.75390625" style="2" customWidth="1"/>
    <col min="3" max="16384" width="9.125" style="2" customWidth="1"/>
  </cols>
  <sheetData>
    <row r="7" spans="1:2" s="1" customFormat="1" ht="39" customHeight="1">
      <c r="A7" s="207" t="s">
        <v>84</v>
      </c>
      <c r="B7" s="207"/>
    </row>
    <row r="8" spans="1:2" ht="16.5">
      <c r="A8" s="37"/>
      <c r="B8" s="14"/>
    </row>
    <row r="9" spans="1:2" ht="17.25" thickBot="1">
      <c r="A9" s="37"/>
      <c r="B9" s="14"/>
    </row>
    <row r="10" spans="1:2" ht="331.5" thickBot="1">
      <c r="A10" s="42" t="s">
        <v>85</v>
      </c>
      <c r="B10" s="59" t="s">
        <v>156</v>
      </c>
    </row>
  </sheetData>
  <sheetProtection/>
  <mergeCells count="1">
    <mergeCell ref="A7:B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7"/>
  </sheetPr>
  <dimension ref="A7:B12"/>
  <sheetViews>
    <sheetView zoomScalePageLayoutView="0" workbookViewId="0" topLeftCell="A1">
      <selection activeCell="G13" sqref="G13"/>
    </sheetView>
  </sheetViews>
  <sheetFormatPr defaultColWidth="9.00390625" defaultRowHeight="12.75"/>
  <cols>
    <col min="1" max="1" width="51.75390625" style="46" customWidth="1"/>
    <col min="2" max="2" width="36.75390625" style="46" customWidth="1"/>
    <col min="3" max="16384" width="9.125" style="46" customWidth="1"/>
  </cols>
  <sheetData>
    <row r="3" ht="10.5" customHeight="1"/>
    <row r="4" ht="15" hidden="1"/>
    <row r="5" ht="15" hidden="1"/>
    <row r="6" ht="21" customHeight="1" hidden="1"/>
    <row r="7" spans="1:2" s="44" customFormat="1" ht="14.25">
      <c r="A7" s="208" t="s">
        <v>86</v>
      </c>
      <c r="B7" s="208"/>
    </row>
    <row r="8" spans="1:2" s="44" customFormat="1" ht="42" customHeight="1" thickBot="1">
      <c r="A8" s="209" t="s">
        <v>87</v>
      </c>
      <c r="B8" s="209"/>
    </row>
    <row r="9" spans="1:2" ht="47.25" customHeight="1" thickBot="1">
      <c r="A9" s="52" t="s">
        <v>88</v>
      </c>
      <c r="B9" s="53" t="s">
        <v>152</v>
      </c>
    </row>
    <row r="10" spans="1:2" ht="51.75" customHeight="1" thickBot="1">
      <c r="A10" s="54" t="s">
        <v>89</v>
      </c>
      <c r="B10" s="55" t="s">
        <v>153</v>
      </c>
    </row>
    <row r="11" spans="1:2" s="51" customFormat="1" ht="107.25" customHeight="1" thickBot="1">
      <c r="A11" s="56" t="s">
        <v>90</v>
      </c>
      <c r="B11" s="57" t="s">
        <v>99</v>
      </c>
    </row>
    <row r="12" spans="1:2" s="51" customFormat="1" ht="85.5" customHeight="1" thickBot="1">
      <c r="A12" s="48" t="s">
        <v>91</v>
      </c>
      <c r="B12" s="58" t="s">
        <v>100</v>
      </c>
    </row>
  </sheetData>
  <sheetProtection/>
  <mergeCells count="2">
    <mergeCell ref="A7:B7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6:B12"/>
  <sheetViews>
    <sheetView zoomScalePageLayoutView="0" workbookViewId="0" topLeftCell="A1">
      <selection activeCell="B26" sqref="B26"/>
    </sheetView>
  </sheetViews>
  <sheetFormatPr defaultColWidth="9.00390625" defaultRowHeight="12.75"/>
  <cols>
    <col min="1" max="1" width="65.75390625" style="2" customWidth="1"/>
    <col min="2" max="2" width="55.375" style="2" customWidth="1"/>
    <col min="3" max="16384" width="9.125" style="2" customWidth="1"/>
  </cols>
  <sheetData>
    <row r="6" spans="1:2" s="1" customFormat="1" ht="53.25" customHeight="1">
      <c r="A6" s="207" t="s">
        <v>92</v>
      </c>
      <c r="B6" s="207"/>
    </row>
    <row r="7" spans="1:2" ht="16.5">
      <c r="A7" s="37"/>
      <c r="B7" s="14"/>
    </row>
    <row r="8" spans="1:2" ht="17.25" thickBot="1">
      <c r="A8" s="37"/>
      <c r="B8" s="14"/>
    </row>
    <row r="9" spans="1:2" ht="32.25" thickBot="1">
      <c r="A9" s="34" t="s">
        <v>93</v>
      </c>
      <c r="B9" s="38" t="s">
        <v>107</v>
      </c>
    </row>
    <row r="10" spans="1:2" ht="45.75" customHeight="1" thickBot="1">
      <c r="A10" s="39" t="s">
        <v>149</v>
      </c>
      <c r="B10" s="40" t="s">
        <v>150</v>
      </c>
    </row>
    <row r="11" spans="1:2" ht="45.75" customHeight="1" thickBot="1">
      <c r="A11" s="39" t="s">
        <v>94</v>
      </c>
      <c r="B11" s="41" t="s">
        <v>151</v>
      </c>
    </row>
    <row r="12" ht="15.75">
      <c r="A12" s="3"/>
    </row>
  </sheetData>
  <sheetProtection/>
  <mergeCells count="1">
    <mergeCell ref="A6:B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4:B12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2" width="49.375" style="46" customWidth="1"/>
    <col min="3" max="16384" width="9.125" style="46" customWidth="1"/>
  </cols>
  <sheetData>
    <row r="1" ht="15"/>
    <row r="2" ht="15"/>
    <row r="3" ht="15"/>
    <row r="4" spans="1:2" s="44" customFormat="1" ht="14.25">
      <c r="A4" s="125" t="s">
        <v>51</v>
      </c>
      <c r="B4" s="125"/>
    </row>
    <row r="5" spans="1:2" ht="15.75" thickBot="1">
      <c r="A5" s="45"/>
      <c r="B5" s="45"/>
    </row>
    <row r="6" spans="1:2" ht="67.5" customHeight="1" thickBot="1">
      <c r="A6" s="47" t="s">
        <v>52</v>
      </c>
      <c r="B6" s="104" t="s">
        <v>109</v>
      </c>
    </row>
    <row r="7" spans="1:2" ht="67.5" customHeight="1" thickBot="1">
      <c r="A7" s="48" t="s">
        <v>53</v>
      </c>
      <c r="B7" s="105" t="s">
        <v>162</v>
      </c>
    </row>
    <row r="8" spans="1:2" ht="67.5" customHeight="1" thickBot="1">
      <c r="A8" s="48" t="s">
        <v>54</v>
      </c>
      <c r="B8" s="49" t="s">
        <v>161</v>
      </c>
    </row>
    <row r="9" spans="1:2" ht="67.5" customHeight="1" thickBot="1">
      <c r="A9" s="48" t="s">
        <v>55</v>
      </c>
      <c r="B9" s="49" t="s">
        <v>163</v>
      </c>
    </row>
    <row r="10" spans="1:2" ht="67.5" customHeight="1" thickBot="1">
      <c r="A10" s="48" t="s">
        <v>56</v>
      </c>
      <c r="B10" s="210" t="s">
        <v>167</v>
      </c>
    </row>
    <row r="11" spans="1:2" ht="15">
      <c r="A11" s="50"/>
      <c r="B11" s="51"/>
    </row>
    <row r="12" spans="1:2" ht="15">
      <c r="A12" s="51" t="s">
        <v>57</v>
      </c>
      <c r="B12" s="51"/>
    </row>
  </sheetData>
  <sheetProtection/>
  <mergeCells count="1">
    <mergeCell ref="A4:B4"/>
  </mergeCells>
  <hyperlinks>
    <hyperlink ref="B10" r:id="rId1" display="www.vdk-kogalym.ru "/>
  </hyperlinks>
  <printOptions/>
  <pageMargins left="0.75" right="0.75" top="1" bottom="1" header="0.5" footer="0.5"/>
  <pageSetup horizontalDpi="600" verticalDpi="600" orientation="portrait" paperSize="9" scale="88"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4:B11"/>
  <sheetViews>
    <sheetView zoomScalePageLayoutView="0" workbookViewId="0" topLeftCell="A4">
      <selection activeCell="A7" sqref="A7"/>
    </sheetView>
  </sheetViews>
  <sheetFormatPr defaultColWidth="9.00390625" defaultRowHeight="12.75"/>
  <cols>
    <col min="1" max="1" width="43.875" style="26" customWidth="1"/>
    <col min="2" max="2" width="40.125" style="26" customWidth="1"/>
    <col min="3" max="5" width="26.875" style="26" customWidth="1"/>
    <col min="6" max="16384" width="9.125" style="26" customWidth="1"/>
  </cols>
  <sheetData>
    <row r="4" spans="1:2" ht="17.25" thickBot="1">
      <c r="A4" s="126" t="s">
        <v>58</v>
      </c>
      <c r="B4" s="126"/>
    </row>
    <row r="5" spans="1:2" ht="17.25" thickBot="1">
      <c r="A5" s="25"/>
      <c r="B5" s="25"/>
    </row>
    <row r="6" spans="1:2" ht="76.5" customHeight="1" thickBot="1">
      <c r="A6" s="27" t="s">
        <v>59</v>
      </c>
      <c r="B6" s="28">
        <v>0</v>
      </c>
    </row>
    <row r="7" spans="1:2" ht="76.5" customHeight="1" thickBot="1">
      <c r="A7" s="29" t="s">
        <v>60</v>
      </c>
      <c r="B7" s="30">
        <v>0</v>
      </c>
    </row>
    <row r="8" spans="1:2" ht="76.5" customHeight="1" thickBot="1">
      <c r="A8" s="29" t="s">
        <v>61</v>
      </c>
      <c r="B8" s="30">
        <v>0</v>
      </c>
    </row>
    <row r="9" spans="1:2" ht="76.5" customHeight="1" thickBot="1">
      <c r="A9" s="29" t="s">
        <v>62</v>
      </c>
      <c r="B9" s="30">
        <v>0</v>
      </c>
    </row>
    <row r="10" spans="1:2" ht="76.5" customHeight="1" thickBot="1">
      <c r="A10" s="29" t="s">
        <v>63</v>
      </c>
      <c r="B10" s="30">
        <v>0</v>
      </c>
    </row>
    <row r="11" ht="165" customHeight="1">
      <c r="A11" s="5"/>
    </row>
    <row r="12" ht="165" customHeight="1"/>
    <row r="13" ht="165" customHeight="1"/>
    <row r="14" ht="165" customHeight="1"/>
    <row r="15" ht="165" customHeight="1"/>
    <row r="16" ht="165" customHeight="1"/>
    <row r="17" ht="165" customHeight="1"/>
    <row r="18" ht="165" customHeight="1"/>
    <row r="19" ht="165" customHeight="1"/>
    <row r="20" ht="165" customHeight="1"/>
    <row r="21" ht="165" customHeight="1"/>
    <row r="22" ht="165" customHeight="1"/>
    <row r="23" ht="165" customHeight="1"/>
    <row r="24" ht="165" customHeight="1"/>
    <row r="25" ht="165" customHeight="1"/>
    <row r="26" ht="165" customHeight="1"/>
    <row r="27" ht="165" customHeight="1"/>
    <row r="28" ht="165" customHeight="1"/>
    <row r="29" ht="165" customHeight="1"/>
    <row r="30" ht="165" customHeight="1"/>
    <row r="31" ht="165" customHeight="1"/>
    <row r="32" ht="165" customHeight="1"/>
    <row r="33" ht="165" customHeight="1"/>
    <row r="34" ht="165" customHeight="1"/>
    <row r="35" ht="165" customHeight="1"/>
    <row r="36" ht="165" customHeight="1"/>
    <row r="37" ht="165" customHeight="1"/>
    <row r="38" ht="165" customHeight="1"/>
    <row r="39" ht="165" customHeight="1"/>
    <row r="40" ht="165" customHeight="1"/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5:B12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2" width="56.875" style="26" customWidth="1"/>
    <col min="3" max="16384" width="9.125" style="26" customWidth="1"/>
  </cols>
  <sheetData>
    <row r="5" spans="1:2" ht="17.25" thickBot="1">
      <c r="A5" s="126" t="s">
        <v>64</v>
      </c>
      <c r="B5" s="126"/>
    </row>
    <row r="6" spans="1:2" ht="17.25" thickBot="1">
      <c r="A6" s="25"/>
      <c r="B6" s="25"/>
    </row>
    <row r="7" spans="1:2" ht="81" customHeight="1" thickBot="1">
      <c r="A7" s="27" t="s">
        <v>65</v>
      </c>
      <c r="B7" s="28">
        <v>0</v>
      </c>
    </row>
    <row r="8" spans="1:2" ht="81" customHeight="1" thickBot="1">
      <c r="A8" s="29" t="s">
        <v>66</v>
      </c>
      <c r="B8" s="30">
        <v>0</v>
      </c>
    </row>
    <row r="9" spans="1:2" ht="81" customHeight="1" thickBot="1">
      <c r="A9" s="29" t="s">
        <v>67</v>
      </c>
      <c r="B9" s="30">
        <v>0</v>
      </c>
    </row>
    <row r="10" spans="1:2" ht="81" customHeight="1" thickBot="1">
      <c r="A10" s="29" t="s">
        <v>68</v>
      </c>
      <c r="B10" s="30">
        <v>0</v>
      </c>
    </row>
    <row r="11" spans="1:2" ht="81" customHeight="1" thickBot="1">
      <c r="A11" s="29" t="s">
        <v>69</v>
      </c>
      <c r="B11" s="30">
        <v>0</v>
      </c>
    </row>
    <row r="12" ht="81" customHeight="1">
      <c r="A12" s="31"/>
    </row>
    <row r="13" ht="81" customHeight="1"/>
    <row r="14" ht="81" customHeight="1"/>
    <row r="15" ht="81" customHeight="1"/>
    <row r="16" ht="81" customHeight="1"/>
    <row r="17" ht="81" customHeight="1"/>
    <row r="18" ht="81" customHeight="1"/>
    <row r="19" ht="81" customHeight="1"/>
    <row r="20" ht="81" customHeight="1"/>
    <row r="21" ht="81" customHeight="1"/>
    <row r="22" ht="81" customHeight="1"/>
    <row r="23" ht="81" customHeight="1"/>
    <row r="24" ht="81" customHeight="1"/>
    <row r="25" ht="81" customHeight="1"/>
    <row r="26" ht="81" customHeight="1"/>
    <row r="27" ht="81" customHeight="1"/>
    <row r="28" ht="81" customHeight="1"/>
    <row r="29" ht="81" customHeight="1"/>
    <row r="30" ht="81" customHeight="1"/>
    <row r="31" ht="81" customHeight="1"/>
    <row r="32" ht="81" customHeight="1"/>
    <row r="33" ht="81" customHeight="1"/>
    <row r="34" ht="81" customHeight="1"/>
    <row r="35" ht="81" customHeight="1"/>
    <row r="36" ht="81" customHeight="1"/>
    <row r="37" ht="81" customHeight="1"/>
    <row r="38" ht="81" customHeight="1"/>
    <row r="39" ht="81" customHeight="1"/>
    <row r="40" ht="81" customHeight="1"/>
    <row r="41" ht="81" customHeight="1"/>
    <row r="42" ht="81" customHeight="1"/>
    <row r="43" ht="81" customHeight="1"/>
    <row r="44" ht="81" customHeight="1"/>
    <row r="45" ht="81" customHeight="1"/>
    <row r="46" ht="81" customHeight="1"/>
    <row r="47" ht="81" customHeight="1"/>
    <row r="48" ht="81" customHeight="1"/>
    <row r="49" ht="81" customHeight="1"/>
    <row r="50" ht="81" customHeight="1"/>
    <row r="51" ht="81" customHeight="1"/>
  </sheetData>
  <sheetProtection/>
  <mergeCells count="1">
    <mergeCell ref="A5:B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5:B12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2" width="44.125" style="26" customWidth="1"/>
    <col min="3" max="16384" width="9.125" style="26" customWidth="1"/>
  </cols>
  <sheetData>
    <row r="5" spans="1:2" ht="17.25" thickBot="1">
      <c r="A5" s="126" t="s">
        <v>70</v>
      </c>
      <c r="B5" s="126"/>
    </row>
    <row r="6" spans="1:2" ht="17.25" thickBot="1">
      <c r="A6" s="25"/>
      <c r="B6" s="25"/>
    </row>
    <row r="7" spans="1:2" ht="55.5" customHeight="1" thickBot="1">
      <c r="A7" s="27" t="s">
        <v>71</v>
      </c>
      <c r="B7" s="28">
        <v>0</v>
      </c>
    </row>
    <row r="8" spans="1:2" ht="55.5" customHeight="1" thickBot="1">
      <c r="A8" s="29" t="s">
        <v>72</v>
      </c>
      <c r="B8" s="30">
        <v>0</v>
      </c>
    </row>
    <row r="9" spans="1:2" ht="55.5" customHeight="1" thickBot="1">
      <c r="A9" s="29" t="s">
        <v>73</v>
      </c>
      <c r="B9" s="30">
        <v>0</v>
      </c>
    </row>
    <row r="10" spans="1:2" ht="55.5" customHeight="1" thickBot="1">
      <c r="A10" s="29" t="s">
        <v>74</v>
      </c>
      <c r="B10" s="30">
        <v>0</v>
      </c>
    </row>
    <row r="11" spans="1:2" ht="55.5" customHeight="1" thickBot="1">
      <c r="A11" s="29" t="s">
        <v>75</v>
      </c>
      <c r="B11" s="30">
        <v>0</v>
      </c>
    </row>
    <row r="12" ht="15.75">
      <c r="A12" s="5"/>
    </row>
  </sheetData>
  <sheetProtection/>
  <mergeCells count="1">
    <mergeCell ref="A5:B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4:B12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2" width="42.875" style="26" customWidth="1"/>
    <col min="3" max="16384" width="9.125" style="26" customWidth="1"/>
  </cols>
  <sheetData>
    <row r="4" spans="1:2" ht="16.5">
      <c r="A4" s="127" t="s">
        <v>76</v>
      </c>
      <c r="B4" s="127"/>
    </row>
    <row r="5" spans="1:2" ht="16.5">
      <c r="A5" s="127" t="s">
        <v>77</v>
      </c>
      <c r="B5" s="127"/>
    </row>
    <row r="6" spans="1:2" ht="17.25" thickBot="1">
      <c r="A6" s="126" t="s">
        <v>78</v>
      </c>
      <c r="B6" s="126"/>
    </row>
    <row r="7" spans="1:2" ht="84.75" customHeight="1" thickBot="1">
      <c r="A7" s="27" t="s">
        <v>79</v>
      </c>
      <c r="B7" s="28">
        <v>0</v>
      </c>
    </row>
    <row r="8" spans="1:2" ht="84.75" customHeight="1" thickBot="1">
      <c r="A8" s="29" t="s">
        <v>80</v>
      </c>
      <c r="B8" s="30">
        <v>0</v>
      </c>
    </row>
    <row r="9" spans="1:2" ht="84.75" customHeight="1" thickBot="1">
      <c r="A9" s="29" t="s">
        <v>81</v>
      </c>
      <c r="B9" s="30">
        <v>0</v>
      </c>
    </row>
    <row r="10" spans="1:2" ht="84.75" customHeight="1" thickBot="1">
      <c r="A10" s="29" t="s">
        <v>82</v>
      </c>
      <c r="B10" s="30">
        <v>0</v>
      </c>
    </row>
    <row r="11" spans="1:2" ht="84.75" customHeight="1" thickBot="1">
      <c r="A11" s="29" t="s">
        <v>83</v>
      </c>
      <c r="B11" s="30">
        <v>0</v>
      </c>
    </row>
    <row r="12" ht="15.75">
      <c r="A12" s="5"/>
    </row>
  </sheetData>
  <sheetProtection/>
  <mergeCells count="3"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Y41"/>
  <sheetViews>
    <sheetView view="pageBreakPreview" zoomScaleSheetLayoutView="100" zoomScalePageLayoutView="0" workbookViewId="0" topLeftCell="A25">
      <selection activeCell="D24" sqref="D24"/>
    </sheetView>
  </sheetViews>
  <sheetFormatPr defaultColWidth="9.00390625" defaultRowHeight="12.75"/>
  <cols>
    <col min="1" max="1" width="84.375" style="4" customWidth="1"/>
    <col min="2" max="2" width="45.625" style="43" customWidth="1"/>
    <col min="3" max="3" width="15.625" style="4" customWidth="1"/>
    <col min="4" max="4" width="11.25390625" style="4" customWidth="1"/>
    <col min="5" max="5" width="13.00390625" style="4" customWidth="1"/>
    <col min="6" max="6" width="12.625" style="4" customWidth="1"/>
    <col min="7" max="7" width="9.875" style="4" customWidth="1"/>
    <col min="8" max="13" width="9.125" style="4" customWidth="1"/>
    <col min="14" max="14" width="11.00390625" style="4" customWidth="1"/>
    <col min="15" max="16" width="9.125" style="4" customWidth="1"/>
    <col min="17" max="18" width="9.125" style="70" customWidth="1"/>
    <col min="19" max="20" width="22.375" style="71" customWidth="1"/>
    <col min="21" max="21" width="35.75390625" style="70" customWidth="1"/>
    <col min="22" max="22" width="21.125" style="70" customWidth="1"/>
    <col min="23" max="23" width="9.125" style="70" customWidth="1"/>
    <col min="24" max="24" width="12.125" style="70" bestFit="1" customWidth="1"/>
    <col min="25" max="25" width="9.125" style="70" customWidth="1"/>
    <col min="26" max="16384" width="9.125" style="4" customWidth="1"/>
  </cols>
  <sheetData>
    <row r="1" ht="3" customHeight="1"/>
    <row r="2" spans="1:25" s="60" customFormat="1" ht="33.75" customHeight="1">
      <c r="A2" s="133" t="s">
        <v>1</v>
      </c>
      <c r="B2" s="134"/>
      <c r="Q2" s="72"/>
      <c r="R2" s="72"/>
      <c r="S2" s="73"/>
      <c r="T2" s="73"/>
      <c r="U2" s="73"/>
      <c r="V2" s="73"/>
      <c r="W2" s="72"/>
      <c r="X2" s="72"/>
      <c r="Y2" s="72"/>
    </row>
    <row r="3" spans="1:25" s="61" customFormat="1" ht="22.5" customHeight="1">
      <c r="A3" s="137" t="s">
        <v>166</v>
      </c>
      <c r="B3" s="137"/>
      <c r="Q3" s="74"/>
      <c r="R3" s="74"/>
      <c r="S3" s="74"/>
      <c r="T3" s="74"/>
      <c r="U3" s="74"/>
      <c r="V3" s="74"/>
      <c r="W3" s="74"/>
      <c r="X3" s="74"/>
      <c r="Y3" s="74"/>
    </row>
    <row r="4" spans="1:25" s="7" customFormat="1" ht="31.5" customHeight="1">
      <c r="A4" s="6" t="s">
        <v>133</v>
      </c>
      <c r="B4" s="118">
        <f>412.08361</f>
        <v>412.08361</v>
      </c>
      <c r="C4" s="8"/>
      <c r="D4" s="102"/>
      <c r="J4" s="8"/>
      <c r="Q4" s="68"/>
      <c r="R4" s="68"/>
      <c r="S4" s="75"/>
      <c r="T4" s="75"/>
      <c r="U4" s="76"/>
      <c r="V4" s="76"/>
      <c r="W4" s="68"/>
      <c r="X4" s="77"/>
      <c r="Y4" s="68"/>
    </row>
    <row r="5" spans="1:25" s="7" customFormat="1" ht="39.75" customHeight="1">
      <c r="A5" s="6" t="s">
        <v>110</v>
      </c>
      <c r="B5" s="119">
        <f>B8+B11+B12+B13+B14+B15+B16+B17+B20+B19</f>
        <v>796.3427</v>
      </c>
      <c r="C5" s="108"/>
      <c r="D5" s="102"/>
      <c r="E5" s="102"/>
      <c r="N5" s="8"/>
      <c r="Q5" s="68"/>
      <c r="R5" s="68"/>
      <c r="S5" s="75"/>
      <c r="T5" s="75"/>
      <c r="U5" s="76"/>
      <c r="V5" s="76"/>
      <c r="W5" s="78"/>
      <c r="X5" s="77"/>
      <c r="Y5" s="68"/>
    </row>
    <row r="6" spans="1:25" s="7" customFormat="1" ht="35.25" customHeight="1">
      <c r="A6" s="129" t="s">
        <v>111</v>
      </c>
      <c r="B6" s="131">
        <v>0</v>
      </c>
      <c r="E6" s="8"/>
      <c r="Q6" s="68"/>
      <c r="R6" s="68"/>
      <c r="S6" s="135"/>
      <c r="T6" s="135"/>
      <c r="U6" s="136"/>
      <c r="V6" s="128"/>
      <c r="W6" s="68"/>
      <c r="X6" s="68"/>
      <c r="Y6" s="68"/>
    </row>
    <row r="7" spans="1:25" s="7" customFormat="1" ht="8.25" customHeight="1">
      <c r="A7" s="130"/>
      <c r="B7" s="132"/>
      <c r="Q7" s="68"/>
      <c r="R7" s="68"/>
      <c r="S7" s="135"/>
      <c r="T7" s="135"/>
      <c r="U7" s="136"/>
      <c r="V7" s="128"/>
      <c r="W7" s="68"/>
      <c r="X7" s="68"/>
      <c r="Y7" s="68"/>
    </row>
    <row r="8" spans="1:25" s="7" customFormat="1" ht="57" customHeight="1">
      <c r="A8" s="6" t="s">
        <v>134</v>
      </c>
      <c r="B8" s="113">
        <v>56.37</v>
      </c>
      <c r="F8" s="8"/>
      <c r="G8" s="8"/>
      <c r="K8" s="68"/>
      <c r="L8" s="68"/>
      <c r="M8" s="68"/>
      <c r="N8" s="68"/>
      <c r="O8" s="68"/>
      <c r="Q8" s="68"/>
      <c r="R8" s="68"/>
      <c r="S8" s="79"/>
      <c r="T8" s="79"/>
      <c r="U8" s="79"/>
      <c r="V8" s="79"/>
      <c r="W8" s="68"/>
      <c r="X8" s="68"/>
      <c r="Y8" s="68"/>
    </row>
    <row r="9" spans="1:25" s="7" customFormat="1" ht="24" customHeight="1">
      <c r="A9" s="62" t="s">
        <v>146</v>
      </c>
      <c r="B9" s="114">
        <f>B8/B10</f>
        <v>4.5096</v>
      </c>
      <c r="F9" s="8"/>
      <c r="G9" s="8"/>
      <c r="K9" s="69"/>
      <c r="L9" s="69"/>
      <c r="M9" s="69"/>
      <c r="N9" s="69"/>
      <c r="O9" s="68"/>
      <c r="Q9" s="68"/>
      <c r="R9" s="68"/>
      <c r="S9" s="68"/>
      <c r="T9" s="68"/>
      <c r="U9" s="68"/>
      <c r="V9" s="68"/>
      <c r="W9" s="68"/>
      <c r="X9" s="68"/>
      <c r="Y9" s="68"/>
    </row>
    <row r="10" spans="1:25" s="7" customFormat="1" ht="39" customHeight="1">
      <c r="A10" s="62" t="s">
        <v>155</v>
      </c>
      <c r="B10" s="114">
        <v>12.5</v>
      </c>
      <c r="F10" s="8"/>
      <c r="G10" s="8"/>
      <c r="K10" s="69"/>
      <c r="L10" s="69"/>
      <c r="M10" s="69"/>
      <c r="N10" s="69"/>
      <c r="O10" s="68"/>
      <c r="Q10" s="68"/>
      <c r="R10" s="68"/>
      <c r="S10" s="68"/>
      <c r="T10" s="68"/>
      <c r="U10" s="68"/>
      <c r="V10" s="68"/>
      <c r="W10" s="68"/>
      <c r="X10" s="68"/>
      <c r="Y10" s="68"/>
    </row>
    <row r="11" spans="1:25" s="7" customFormat="1" ht="31.5" customHeight="1">
      <c r="A11" s="6" t="s">
        <v>135</v>
      </c>
      <c r="B11" s="113">
        <f>3.71807</f>
        <v>3.71807</v>
      </c>
      <c r="F11" s="8"/>
      <c r="G11" s="8"/>
      <c r="K11" s="68"/>
      <c r="L11" s="68"/>
      <c r="M11" s="68"/>
      <c r="N11" s="68"/>
      <c r="O11" s="68"/>
      <c r="Q11" s="68"/>
      <c r="R11" s="68"/>
      <c r="S11" s="79"/>
      <c r="T11" s="79"/>
      <c r="U11" s="80"/>
      <c r="V11" s="80"/>
      <c r="W11" s="68"/>
      <c r="X11" s="68"/>
      <c r="Y11" s="68"/>
    </row>
    <row r="12" spans="1:25" s="7" customFormat="1" ht="46.5" customHeight="1">
      <c r="A12" s="6" t="s">
        <v>136</v>
      </c>
      <c r="B12" s="113">
        <f>444.61834+70.97648+144.7624</f>
        <v>660.3572200000001</v>
      </c>
      <c r="G12" s="8"/>
      <c r="K12" s="68"/>
      <c r="L12" s="68"/>
      <c r="M12" s="68"/>
      <c r="N12" s="68"/>
      <c r="O12" s="68"/>
      <c r="Q12" s="68"/>
      <c r="R12" s="68"/>
      <c r="S12" s="79"/>
      <c r="T12" s="79"/>
      <c r="U12" s="80"/>
      <c r="V12" s="80"/>
      <c r="W12" s="68"/>
      <c r="X12" s="68"/>
      <c r="Y12" s="68"/>
    </row>
    <row r="13" spans="1:25" s="7" customFormat="1" ht="46.5" customHeight="1">
      <c r="A13" s="6" t="s">
        <v>137</v>
      </c>
      <c r="B13" s="113">
        <v>0</v>
      </c>
      <c r="F13" s="8"/>
      <c r="G13" s="8"/>
      <c r="Q13" s="68"/>
      <c r="R13" s="68"/>
      <c r="S13" s="79"/>
      <c r="T13" s="79"/>
      <c r="U13" s="80"/>
      <c r="V13" s="80"/>
      <c r="W13" s="68"/>
      <c r="X13" s="68"/>
      <c r="Y13" s="68"/>
    </row>
    <row r="14" spans="1:25" s="7" customFormat="1" ht="30.75" customHeight="1">
      <c r="A14" s="6" t="s">
        <v>138</v>
      </c>
      <c r="B14" s="113">
        <v>0</v>
      </c>
      <c r="F14" s="8"/>
      <c r="G14" s="8"/>
      <c r="I14" s="8"/>
      <c r="Q14" s="68"/>
      <c r="R14" s="68"/>
      <c r="S14" s="79"/>
      <c r="T14" s="79"/>
      <c r="U14" s="80"/>
      <c r="V14" s="80"/>
      <c r="W14" s="68"/>
      <c r="X14" s="68"/>
      <c r="Y14" s="68"/>
    </row>
    <row r="15" spans="1:25" s="7" customFormat="1" ht="46.5" customHeight="1">
      <c r="A15" s="6" t="s">
        <v>139</v>
      </c>
      <c r="B15" s="113">
        <v>29.77218</v>
      </c>
      <c r="F15" s="8"/>
      <c r="G15" s="8"/>
      <c r="Q15" s="68"/>
      <c r="R15" s="68"/>
      <c r="S15" s="79"/>
      <c r="T15" s="79"/>
      <c r="U15" s="80"/>
      <c r="V15" s="80"/>
      <c r="W15" s="68"/>
      <c r="X15" s="68"/>
      <c r="Y15" s="68"/>
    </row>
    <row r="16" spans="1:25" s="7" customFormat="1" ht="46.5" customHeight="1">
      <c r="A16" s="6" t="s">
        <v>140</v>
      </c>
      <c r="B16" s="121">
        <f>20.86606</f>
        <v>20.86606</v>
      </c>
      <c r="F16" s="8"/>
      <c r="G16" s="8"/>
      <c r="Q16" s="68"/>
      <c r="R16" s="68"/>
      <c r="S16" s="79"/>
      <c r="T16" s="79"/>
      <c r="U16" s="81"/>
      <c r="V16" s="80"/>
      <c r="W16" s="68"/>
      <c r="X16" s="68"/>
      <c r="Y16" s="68"/>
    </row>
    <row r="17" spans="1:25" s="7" customFormat="1" ht="46.5" customHeight="1">
      <c r="A17" s="10" t="s">
        <v>141</v>
      </c>
      <c r="B17" s="121">
        <f>0.27559</f>
        <v>0.27559</v>
      </c>
      <c r="G17" s="8"/>
      <c r="Q17" s="68"/>
      <c r="R17" s="68"/>
      <c r="S17" s="79"/>
      <c r="T17" s="79"/>
      <c r="U17" s="79"/>
      <c r="V17" s="80"/>
      <c r="W17" s="68"/>
      <c r="X17" s="68"/>
      <c r="Y17" s="68"/>
    </row>
    <row r="18" spans="1:25" s="7" customFormat="1" ht="90.75" customHeight="1">
      <c r="A18" s="10" t="s">
        <v>112</v>
      </c>
      <c r="B18" s="121">
        <v>0</v>
      </c>
      <c r="E18" s="68"/>
      <c r="F18" s="92"/>
      <c r="G18" s="68"/>
      <c r="Q18" s="68"/>
      <c r="R18" s="68"/>
      <c r="S18" s="79"/>
      <c r="T18" s="79"/>
      <c r="U18" s="80"/>
      <c r="V18" s="80"/>
      <c r="W18" s="68"/>
      <c r="X18" s="68"/>
      <c r="Y18" s="68"/>
    </row>
    <row r="19" spans="1:25" s="7" customFormat="1" ht="88.5" customHeight="1">
      <c r="A19" s="9" t="s">
        <v>143</v>
      </c>
      <c r="B19" s="120">
        <f>5.1908+0.29358+1.004+18.4952</f>
        <v>24.983580000000003</v>
      </c>
      <c r="E19" s="68"/>
      <c r="F19" s="93"/>
      <c r="G19" s="92"/>
      <c r="Q19" s="68"/>
      <c r="R19" s="68"/>
      <c r="S19" s="79"/>
      <c r="T19" s="79"/>
      <c r="U19" s="80"/>
      <c r="V19" s="80"/>
      <c r="W19" s="68"/>
      <c r="X19" s="68"/>
      <c r="Y19" s="68"/>
    </row>
    <row r="20" spans="1:25" s="7" customFormat="1" ht="88.5" customHeight="1">
      <c r="A20" s="10" t="s">
        <v>142</v>
      </c>
      <c r="B20" s="121">
        <v>0</v>
      </c>
      <c r="E20" s="68"/>
      <c r="F20" s="78"/>
      <c r="G20" s="68"/>
      <c r="H20" s="11"/>
      <c r="Q20" s="68"/>
      <c r="R20" s="80"/>
      <c r="S20" s="79"/>
      <c r="T20" s="79"/>
      <c r="U20" s="80"/>
      <c r="V20" s="80"/>
      <c r="W20" s="68"/>
      <c r="X20" s="68"/>
      <c r="Y20" s="68"/>
    </row>
    <row r="21" spans="1:25" s="7" customFormat="1" ht="71.25" customHeight="1">
      <c r="A21" s="6" t="s">
        <v>144</v>
      </c>
      <c r="B21" s="113">
        <v>-384</v>
      </c>
      <c r="D21" s="8"/>
      <c r="F21" s="8"/>
      <c r="G21" s="11"/>
      <c r="Q21" s="68"/>
      <c r="R21" s="68"/>
      <c r="S21" s="79"/>
      <c r="T21" s="79"/>
      <c r="U21" s="80"/>
      <c r="V21" s="80"/>
      <c r="W21" s="68"/>
      <c r="X21" s="68"/>
      <c r="Y21" s="68"/>
    </row>
    <row r="22" spans="1:22" ht="48.75" customHeight="1">
      <c r="A22" s="63" t="s">
        <v>148</v>
      </c>
      <c r="B22" s="113">
        <v>0</v>
      </c>
      <c r="C22" s="112"/>
      <c r="D22" s="64"/>
      <c r="F22" s="64"/>
      <c r="S22" s="79"/>
      <c r="T22" s="79"/>
      <c r="U22" s="79"/>
      <c r="V22" s="79"/>
    </row>
    <row r="23" spans="1:25" s="7" customFormat="1" ht="39.75" customHeight="1">
      <c r="A23" s="6" t="s">
        <v>145</v>
      </c>
      <c r="B23" s="122">
        <f>B4-B5</f>
        <v>-384.25909</v>
      </c>
      <c r="D23" s="8"/>
      <c r="E23" s="8"/>
      <c r="Q23" s="68"/>
      <c r="R23" s="68"/>
      <c r="S23" s="79"/>
      <c r="T23" s="79"/>
      <c r="U23" s="79"/>
      <c r="V23" s="79"/>
      <c r="W23" s="68"/>
      <c r="X23" s="68"/>
      <c r="Y23" s="68"/>
    </row>
    <row r="24" spans="1:22" ht="63">
      <c r="A24" s="65" t="s">
        <v>154</v>
      </c>
      <c r="B24" s="123" t="s">
        <v>164</v>
      </c>
      <c r="S24" s="82"/>
      <c r="T24" s="83"/>
      <c r="U24" s="83"/>
      <c r="V24" s="83"/>
    </row>
    <row r="25" spans="1:22" ht="16.5" customHeight="1">
      <c r="A25" s="66" t="s">
        <v>113</v>
      </c>
      <c r="B25" s="115">
        <v>2.06</v>
      </c>
      <c r="C25" s="106"/>
      <c r="D25" s="43"/>
      <c r="S25" s="84"/>
      <c r="T25" s="84"/>
      <c r="U25" s="85"/>
      <c r="V25" s="85"/>
    </row>
    <row r="26" spans="1:22" ht="16.5" customHeight="1">
      <c r="A26" s="66" t="s">
        <v>114</v>
      </c>
      <c r="B26" s="115">
        <v>0</v>
      </c>
      <c r="C26" s="107"/>
      <c r="S26" s="84"/>
      <c r="T26" s="84"/>
      <c r="U26" s="85"/>
      <c r="V26" s="85"/>
    </row>
    <row r="27" spans="1:22" ht="22.5" customHeight="1">
      <c r="A27" s="24" t="s">
        <v>115</v>
      </c>
      <c r="B27" s="115">
        <f>B25</f>
        <v>2.06</v>
      </c>
      <c r="C27" s="107"/>
      <c r="S27" s="84"/>
      <c r="T27" s="84"/>
      <c r="U27" s="84"/>
      <c r="V27" s="84"/>
    </row>
    <row r="28" spans="1:22" ht="40.5" customHeight="1">
      <c r="A28" s="24" t="s">
        <v>116</v>
      </c>
      <c r="B28" s="115">
        <v>2.02</v>
      </c>
      <c r="C28" s="107"/>
      <c r="S28" s="84"/>
      <c r="T28" s="84"/>
      <c r="U28" s="85"/>
      <c r="V28" s="85"/>
    </row>
    <row r="29" spans="1:22" ht="16.5" customHeight="1">
      <c r="A29" s="66" t="s">
        <v>117</v>
      </c>
      <c r="B29" s="115">
        <v>0</v>
      </c>
      <c r="C29" s="107"/>
      <c r="S29" s="84"/>
      <c r="T29" s="84"/>
      <c r="U29" s="85"/>
      <c r="V29" s="85"/>
    </row>
    <row r="30" spans="1:25" s="7" customFormat="1" ht="30.75" customHeight="1">
      <c r="A30" s="6" t="s">
        <v>118</v>
      </c>
      <c r="B30" s="115">
        <v>6</v>
      </c>
      <c r="P30" s="67"/>
      <c r="Q30" s="68"/>
      <c r="R30" s="68"/>
      <c r="S30" s="86"/>
      <c r="T30" s="86"/>
      <c r="U30" s="86"/>
      <c r="V30" s="87"/>
      <c r="W30" s="68"/>
      <c r="X30" s="88"/>
      <c r="Y30" s="68"/>
    </row>
    <row r="31" spans="1:22" ht="30.75" customHeight="1">
      <c r="A31" s="63" t="s">
        <v>119</v>
      </c>
      <c r="B31" s="115">
        <v>6.07</v>
      </c>
      <c r="S31" s="84"/>
      <c r="T31" s="84"/>
      <c r="U31" s="89"/>
      <c r="V31" s="89"/>
    </row>
    <row r="32" spans="1:22" ht="41.25" customHeight="1">
      <c r="A32" s="24" t="s">
        <v>159</v>
      </c>
      <c r="B32" s="115">
        <v>3.8</v>
      </c>
      <c r="C32" s="107"/>
      <c r="S32" s="84"/>
      <c r="T32" s="84"/>
      <c r="U32" s="85"/>
      <c r="V32" s="85"/>
    </row>
    <row r="33" spans="1:22" ht="46.5" customHeight="1">
      <c r="A33" s="62" t="s">
        <v>120</v>
      </c>
      <c r="B33" s="117">
        <f>87/400*100</f>
        <v>21.75</v>
      </c>
      <c r="S33" s="90"/>
      <c r="T33" s="90"/>
      <c r="U33" s="91"/>
      <c r="V33" s="91"/>
    </row>
    <row r="41" spans="3:5" ht="15.75">
      <c r="C41" s="64"/>
      <c r="E41" s="64"/>
    </row>
  </sheetData>
  <sheetProtection/>
  <mergeCells count="8">
    <mergeCell ref="V6:V7"/>
    <mergeCell ref="A6:A7"/>
    <mergeCell ref="B6:B7"/>
    <mergeCell ref="A2:B2"/>
    <mergeCell ref="S6:S7"/>
    <mergeCell ref="T6:T7"/>
    <mergeCell ref="U6:U7"/>
    <mergeCell ref="A3:B3"/>
  </mergeCells>
  <printOptions/>
  <pageMargins left="0.8661417322834646" right="0.6299212598425197" top="0.5118110236220472" bottom="0.3937007874015748" header="0.1968503937007874" footer="0.1968503937007874"/>
  <pageSetup fitToHeight="1" fitToWidth="1" horizontalDpi="600" verticalDpi="600" orientation="portrait" paperSize="9" scale="59" r:id="rId3"/>
  <headerFooter alignWithMargins="0">
    <oddHeader>&amp;CСтраница &amp;P&amp;R&amp;Z&amp;F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</sheetPr>
  <dimension ref="A2:C21"/>
  <sheetViews>
    <sheetView view="pageBreakPreview" zoomScaleSheetLayoutView="100" zoomScalePageLayoutView="0" workbookViewId="0" topLeftCell="A4">
      <selection activeCell="B4" sqref="B4"/>
    </sheetView>
  </sheetViews>
  <sheetFormatPr defaultColWidth="9.00390625" defaultRowHeight="12.75"/>
  <cols>
    <col min="1" max="1" width="48.25390625" style="43" customWidth="1"/>
    <col min="2" max="2" width="35.75390625" style="4" customWidth="1"/>
    <col min="3" max="3" width="22.75390625" style="43" hidden="1" customWidth="1"/>
    <col min="4" max="16384" width="9.125" style="43" customWidth="1"/>
  </cols>
  <sheetData>
    <row r="1" ht="3" customHeight="1"/>
    <row r="2" spans="1:2" s="101" customFormat="1" ht="68.25" customHeight="1">
      <c r="A2" s="142" t="s">
        <v>2</v>
      </c>
      <c r="B2" s="143"/>
    </row>
    <row r="3" spans="1:2" s="101" customFormat="1" ht="20.25" customHeight="1">
      <c r="A3" s="137" t="s">
        <v>166</v>
      </c>
      <c r="B3" s="137"/>
    </row>
    <row r="4" spans="1:3" ht="31.5" customHeight="1">
      <c r="A4" s="63" t="s">
        <v>121</v>
      </c>
      <c r="B4" s="109">
        <v>0</v>
      </c>
      <c r="C4" s="43" t="s">
        <v>95</v>
      </c>
    </row>
    <row r="5" spans="1:2" ht="63" customHeight="1">
      <c r="A5" s="63" t="s">
        <v>122</v>
      </c>
      <c r="B5" s="110">
        <v>0</v>
      </c>
    </row>
    <row r="6" spans="1:2" ht="31.5" customHeight="1">
      <c r="A6" s="138" t="s">
        <v>123</v>
      </c>
      <c r="B6" s="140">
        <v>0</v>
      </c>
    </row>
    <row r="7" spans="1:2" ht="15.75" hidden="1">
      <c r="A7" s="139"/>
      <c r="B7" s="141"/>
    </row>
    <row r="8" spans="1:2" ht="31.5" customHeight="1">
      <c r="A8" s="63" t="s">
        <v>124</v>
      </c>
      <c r="B8" s="110">
        <f>B9+B10+B11+B12+B13</f>
        <v>2681</v>
      </c>
    </row>
    <row r="9" spans="1:2" ht="16.5" customHeight="1">
      <c r="A9" s="63" t="s">
        <v>125</v>
      </c>
      <c r="B9" s="110">
        <v>138</v>
      </c>
    </row>
    <row r="10" spans="1:2" ht="16.5" customHeight="1">
      <c r="A10" s="63" t="s">
        <v>126</v>
      </c>
      <c r="B10" s="110">
        <v>138</v>
      </c>
    </row>
    <row r="11" spans="1:2" ht="48" customHeight="1">
      <c r="A11" s="63" t="s">
        <v>127</v>
      </c>
      <c r="B11" s="110">
        <v>2209</v>
      </c>
    </row>
    <row r="12" spans="1:2" ht="16.5" customHeight="1">
      <c r="A12" s="63" t="s">
        <v>128</v>
      </c>
      <c r="B12" s="110">
        <v>98</v>
      </c>
    </row>
    <row r="13" spans="1:2" ht="16.5" customHeight="1">
      <c r="A13" s="63" t="s">
        <v>129</v>
      </c>
      <c r="B13" s="110">
        <v>98</v>
      </c>
    </row>
    <row r="14" spans="1:2" ht="63" customHeight="1">
      <c r="A14" s="63" t="s">
        <v>130</v>
      </c>
      <c r="B14" s="110">
        <f>B15+B16+B17+B18+B19</f>
        <v>2</v>
      </c>
    </row>
    <row r="15" spans="1:2" ht="16.5" customHeight="1">
      <c r="A15" s="63" t="s">
        <v>125</v>
      </c>
      <c r="B15" s="110">
        <v>0</v>
      </c>
    </row>
    <row r="16" spans="1:2" ht="16.5" customHeight="1">
      <c r="A16" s="63" t="s">
        <v>126</v>
      </c>
      <c r="B16" s="110">
        <v>2</v>
      </c>
    </row>
    <row r="17" spans="1:2" ht="48" customHeight="1">
      <c r="A17" s="62" t="s">
        <v>127</v>
      </c>
      <c r="B17" s="116">
        <v>0</v>
      </c>
    </row>
    <row r="18" spans="1:2" ht="16.5" customHeight="1">
      <c r="A18" s="63" t="s">
        <v>128</v>
      </c>
      <c r="B18" s="110">
        <v>0</v>
      </c>
    </row>
    <row r="19" spans="1:2" ht="16.5" customHeight="1">
      <c r="A19" s="63" t="s">
        <v>129</v>
      </c>
      <c r="B19" s="110">
        <v>0</v>
      </c>
    </row>
    <row r="20" spans="1:2" ht="48" customHeight="1">
      <c r="A20" s="63" t="s">
        <v>131</v>
      </c>
      <c r="B20" s="110" t="s">
        <v>165</v>
      </c>
    </row>
    <row r="21" spans="1:2" ht="31.5" customHeight="1">
      <c r="A21" s="62" t="s">
        <v>132</v>
      </c>
      <c r="B21" s="116">
        <v>10</v>
      </c>
    </row>
  </sheetData>
  <sheetProtection/>
  <mergeCells count="4">
    <mergeCell ref="A6:A7"/>
    <mergeCell ref="B6:B7"/>
    <mergeCell ref="A2:B2"/>
    <mergeCell ref="A3:B3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</sheetPr>
  <dimension ref="A1:CT34"/>
  <sheetViews>
    <sheetView tabSelected="1" zoomScaleSheetLayoutView="100" zoomScalePageLayoutView="0" workbookViewId="0" topLeftCell="A13">
      <selection activeCell="BW27" sqref="BW27:CS28"/>
    </sheetView>
  </sheetViews>
  <sheetFormatPr defaultColWidth="0.875" defaultRowHeight="12.75"/>
  <cols>
    <col min="1" max="16384" width="0.875" style="21" customWidth="1"/>
  </cols>
  <sheetData>
    <row r="1" spans="2:97" s="94" customFormat="1" ht="16.5">
      <c r="B1" s="144" t="s">
        <v>3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95"/>
    </row>
    <row r="2" spans="2:97" s="94" customFormat="1" ht="16.5">
      <c r="B2" s="144" t="s">
        <v>4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44"/>
      <c r="AZ2" s="144"/>
      <c r="BA2" s="144"/>
      <c r="BB2" s="144"/>
      <c r="BC2" s="144"/>
      <c r="BD2" s="144"/>
      <c r="BE2" s="144"/>
      <c r="BF2" s="144"/>
      <c r="BG2" s="144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T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144"/>
      <c r="CH2" s="144"/>
      <c r="CI2" s="144"/>
      <c r="CJ2" s="144"/>
      <c r="CK2" s="144"/>
      <c r="CL2" s="144"/>
      <c r="CM2" s="144"/>
      <c r="CN2" s="144"/>
      <c r="CO2" s="144"/>
      <c r="CP2" s="144"/>
      <c r="CQ2" s="144"/>
      <c r="CR2" s="144"/>
      <c r="CS2" s="95"/>
    </row>
    <row r="3" spans="1:97" ht="15.7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</row>
    <row r="4" spans="1:97" ht="87" customHeight="1">
      <c r="A4" s="152" t="s">
        <v>5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4"/>
      <c r="BF4" s="149" t="s">
        <v>160</v>
      </c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1"/>
    </row>
    <row r="5" spans="1:97" ht="15.75" customHeight="1">
      <c r="A5" s="152" t="s">
        <v>6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4"/>
      <c r="BF5" s="145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7"/>
    </row>
    <row r="6" spans="1:97" ht="91.5" customHeight="1">
      <c r="A6" s="152" t="s">
        <v>7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4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</row>
    <row r="7" spans="1:97" ht="47.25" customHeight="1">
      <c r="A7" s="152" t="s">
        <v>8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4"/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</row>
    <row r="8" spans="1:97" ht="31.5" customHeight="1">
      <c r="A8" s="152" t="s">
        <v>9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4"/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</row>
    <row r="9" spans="1:97" ht="31.5" customHeight="1">
      <c r="A9" s="152" t="s">
        <v>10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4"/>
      <c r="BF9" s="158"/>
      <c r="BG9" s="159"/>
      <c r="BH9" s="159"/>
      <c r="BI9" s="159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60"/>
    </row>
    <row r="11" spans="1:97" s="94" customFormat="1" ht="16.5">
      <c r="A11" s="155" t="s">
        <v>11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</row>
    <row r="12" spans="1:97" s="94" customFormat="1" ht="16.5">
      <c r="A12" s="155" t="s">
        <v>12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5"/>
      <c r="CC12" s="155"/>
      <c r="CD12" s="155"/>
      <c r="CE12" s="155"/>
      <c r="CF12" s="155"/>
      <c r="CG12" s="155"/>
      <c r="CH12" s="155"/>
      <c r="CI12" s="155"/>
      <c r="CJ12" s="155"/>
      <c r="CK12" s="155"/>
      <c r="CL12" s="155"/>
      <c r="CM12" s="155"/>
      <c r="CN12" s="155"/>
      <c r="CO12" s="155"/>
      <c r="CP12" s="155"/>
      <c r="CQ12" s="155"/>
      <c r="CR12" s="155"/>
      <c r="CS12" s="155"/>
    </row>
    <row r="14" spans="1:97" ht="31.5" customHeight="1">
      <c r="A14" s="194" t="s">
        <v>13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6"/>
      <c r="AR14" s="184" t="s">
        <v>14</v>
      </c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185"/>
      <c r="BU14" s="186"/>
      <c r="BV14" s="184" t="s">
        <v>15</v>
      </c>
      <c r="BW14" s="185"/>
      <c r="BX14" s="185"/>
      <c r="BY14" s="185"/>
      <c r="BZ14" s="185"/>
      <c r="CA14" s="185"/>
      <c r="CB14" s="185"/>
      <c r="CC14" s="185"/>
      <c r="CD14" s="185"/>
      <c r="CE14" s="185"/>
      <c r="CF14" s="185"/>
      <c r="CG14" s="185"/>
      <c r="CH14" s="185"/>
      <c r="CI14" s="185"/>
      <c r="CJ14" s="185"/>
      <c r="CK14" s="185"/>
      <c r="CL14" s="185"/>
      <c r="CM14" s="185"/>
      <c r="CN14" s="185"/>
      <c r="CO14" s="185"/>
      <c r="CP14" s="185"/>
      <c r="CQ14" s="185"/>
      <c r="CR14" s="185"/>
      <c r="CS14" s="186"/>
    </row>
    <row r="15" spans="1:97" ht="15.75">
      <c r="A15" s="197"/>
      <c r="B15" s="198"/>
      <c r="C15" s="198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  <c r="AK15" s="198"/>
      <c r="AL15" s="198"/>
      <c r="AM15" s="198"/>
      <c r="AN15" s="198"/>
      <c r="AO15" s="198"/>
      <c r="AP15" s="198"/>
      <c r="AQ15" s="199"/>
      <c r="AR15" s="97"/>
      <c r="AY15" s="98" t="s">
        <v>16</v>
      </c>
      <c r="AZ15" s="193"/>
      <c r="BA15" s="193"/>
      <c r="BB15" s="193"/>
      <c r="BC15" s="193"/>
      <c r="BD15" s="193"/>
      <c r="BE15" s="193"/>
      <c r="BF15" s="193"/>
      <c r="BG15" s="193"/>
      <c r="BH15" s="193"/>
      <c r="BI15" s="193"/>
      <c r="BJ15" s="193"/>
      <c r="BK15" s="193"/>
      <c r="BL15" s="21" t="s">
        <v>17</v>
      </c>
      <c r="BU15" s="99"/>
      <c r="BV15" s="187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8"/>
      <c r="CR15" s="188"/>
      <c r="CS15" s="189"/>
    </row>
    <row r="16" spans="1:97" ht="15.75">
      <c r="A16" s="200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2"/>
      <c r="AR16" s="161" t="s">
        <v>18</v>
      </c>
      <c r="AS16" s="162"/>
      <c r="AT16" s="162"/>
      <c r="AU16" s="162"/>
      <c r="AV16" s="162"/>
      <c r="AW16" s="162"/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3"/>
      <c r="BV16" s="190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2"/>
    </row>
    <row r="17" spans="1:97" ht="30.75" customHeight="1">
      <c r="A17" s="157" t="s">
        <v>96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  <c r="AR17" s="175"/>
      <c r="AS17" s="176"/>
      <c r="AT17" s="176"/>
      <c r="AU17" s="176"/>
      <c r="AV17" s="176"/>
      <c r="AW17" s="176"/>
      <c r="AX17" s="176"/>
      <c r="AY17" s="176"/>
      <c r="AZ17" s="176"/>
      <c r="BA17" s="176"/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7"/>
      <c r="BV17" s="172" t="s">
        <v>97</v>
      </c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4"/>
    </row>
    <row r="19" spans="1:97" s="94" customFormat="1" ht="16.5">
      <c r="A19" s="155" t="s">
        <v>19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155"/>
      <c r="CE19" s="155"/>
      <c r="CF19" s="155"/>
      <c r="CG19" s="155"/>
      <c r="CH19" s="155"/>
      <c r="CI19" s="155"/>
      <c r="CJ19" s="155"/>
      <c r="CK19" s="155"/>
      <c r="CL19" s="155"/>
      <c r="CM19" s="155"/>
      <c r="CN19" s="155"/>
      <c r="CO19" s="155"/>
      <c r="CP19" s="155"/>
      <c r="CQ19" s="155"/>
      <c r="CR19" s="155"/>
      <c r="CS19" s="155"/>
    </row>
    <row r="20" spans="1:97" s="94" customFormat="1" ht="16.5">
      <c r="A20" s="155" t="s">
        <v>20</v>
      </c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</row>
    <row r="22" spans="1:97" ht="80.25" customHeight="1">
      <c r="A22" s="164" t="s">
        <v>21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 t="s">
        <v>22</v>
      </c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4"/>
      <c r="AJ22" s="164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4"/>
      <c r="AW22" s="164" t="s">
        <v>23</v>
      </c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 t="s">
        <v>24</v>
      </c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</row>
    <row r="23" spans="1:97" ht="15.75">
      <c r="A23" s="157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</row>
    <row r="25" spans="1:97" s="94" customFormat="1" ht="16.5">
      <c r="A25" s="155" t="s">
        <v>25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155"/>
      <c r="CE25" s="155"/>
      <c r="CF25" s="155"/>
      <c r="CG25" s="155"/>
      <c r="CH25" s="155"/>
      <c r="CI25" s="155"/>
      <c r="CJ25" s="155"/>
      <c r="CK25" s="155"/>
      <c r="CL25" s="155"/>
      <c r="CM25" s="155"/>
      <c r="CN25" s="155"/>
      <c r="CO25" s="155"/>
      <c r="CP25" s="155"/>
      <c r="CQ25" s="155"/>
      <c r="CR25" s="155"/>
      <c r="CS25" s="155"/>
    </row>
    <row r="27" spans="1:97" ht="96" customHeight="1">
      <c r="A27" s="164" t="s">
        <v>26</v>
      </c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 t="s">
        <v>27</v>
      </c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 t="s">
        <v>28</v>
      </c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 t="s">
        <v>29</v>
      </c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</row>
    <row r="28" spans="1:98" ht="56.25" customHeight="1">
      <c r="A28" s="165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7"/>
      <c r="W28" s="168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70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56"/>
      <c r="BQ28" s="156"/>
      <c r="BR28" s="156"/>
      <c r="BS28" s="156"/>
      <c r="BT28" s="156"/>
      <c r="BU28" s="156"/>
      <c r="BV28" s="156"/>
      <c r="BW28" s="171"/>
      <c r="BX28" s="171"/>
      <c r="BY28" s="171"/>
      <c r="BZ28" s="171"/>
      <c r="CA28" s="171"/>
      <c r="CB28" s="171"/>
      <c r="CC28" s="171"/>
      <c r="CD28" s="171"/>
      <c r="CE28" s="171"/>
      <c r="CF28" s="171"/>
      <c r="CG28" s="171"/>
      <c r="CH28" s="171"/>
      <c r="CI28" s="171"/>
      <c r="CJ28" s="171"/>
      <c r="CK28" s="171"/>
      <c r="CL28" s="171"/>
      <c r="CM28" s="171"/>
      <c r="CN28" s="171"/>
      <c r="CO28" s="171"/>
      <c r="CP28" s="171"/>
      <c r="CQ28" s="171"/>
      <c r="CR28" s="171"/>
      <c r="CS28" s="171"/>
      <c r="CT28" s="103"/>
    </row>
    <row r="29" spans="1:97" ht="19.5" customHeight="1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 t="s">
        <v>98</v>
      </c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>
        <f>AW28</f>
        <v>0</v>
      </c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/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4"/>
      <c r="CO29" s="164"/>
      <c r="CP29" s="164"/>
      <c r="CQ29" s="164"/>
      <c r="CR29" s="164"/>
      <c r="CS29" s="164"/>
    </row>
    <row r="31" spans="1:97" s="100" customFormat="1" ht="16.5">
      <c r="A31" s="180" t="s">
        <v>30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0"/>
      <c r="BS31" s="180"/>
      <c r="BT31" s="180"/>
      <c r="BU31" s="180"/>
      <c r="BV31" s="180"/>
      <c r="BW31" s="180"/>
      <c r="BX31" s="180"/>
      <c r="BY31" s="180"/>
      <c r="BZ31" s="180"/>
      <c r="CA31" s="180"/>
      <c r="CB31" s="180"/>
      <c r="CC31" s="180"/>
      <c r="CD31" s="180"/>
      <c r="CE31" s="180"/>
      <c r="CF31" s="180"/>
      <c r="CG31" s="180"/>
      <c r="CH31" s="180"/>
      <c r="CI31" s="180"/>
      <c r="CJ31" s="180"/>
      <c r="CK31" s="180"/>
      <c r="CL31" s="180"/>
      <c r="CM31" s="180"/>
      <c r="CN31" s="180"/>
      <c r="CO31" s="180"/>
      <c r="CP31" s="180"/>
      <c r="CQ31" s="180"/>
      <c r="CR31" s="180"/>
      <c r="CS31" s="180"/>
    </row>
    <row r="33" spans="1:97" ht="15.75">
      <c r="A33" s="156" t="s">
        <v>31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81" t="s">
        <v>32</v>
      </c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2"/>
      <c r="AZ33" s="182"/>
      <c r="BA33" s="182"/>
      <c r="BB33" s="182"/>
      <c r="BC33" s="182"/>
      <c r="BD33" s="182"/>
      <c r="BE33" s="182"/>
      <c r="BF33" s="182"/>
      <c r="BG33" s="182"/>
      <c r="BH33" s="182"/>
      <c r="BI33" s="182"/>
      <c r="BJ33" s="182"/>
      <c r="BK33" s="182"/>
      <c r="BL33" s="182"/>
      <c r="BM33" s="182"/>
      <c r="BN33" s="182"/>
      <c r="BO33" s="182"/>
      <c r="BP33" s="182"/>
      <c r="BQ33" s="182"/>
      <c r="BR33" s="182"/>
      <c r="BS33" s="182"/>
      <c r="BT33" s="182"/>
      <c r="BU33" s="182"/>
      <c r="BV33" s="182"/>
      <c r="BW33" s="182"/>
      <c r="BX33" s="182"/>
      <c r="BY33" s="182"/>
      <c r="BZ33" s="182"/>
      <c r="CA33" s="182"/>
      <c r="CB33" s="182"/>
      <c r="CC33" s="182"/>
      <c r="CD33" s="182"/>
      <c r="CE33" s="182"/>
      <c r="CF33" s="182"/>
      <c r="CG33" s="182"/>
      <c r="CH33" s="182"/>
      <c r="CI33" s="182"/>
      <c r="CJ33" s="182"/>
      <c r="CK33" s="182"/>
      <c r="CL33" s="182"/>
      <c r="CM33" s="182"/>
      <c r="CN33" s="182"/>
      <c r="CO33" s="182"/>
      <c r="CP33" s="182"/>
      <c r="CQ33" s="182"/>
      <c r="CR33" s="182"/>
      <c r="CS33" s="183"/>
    </row>
    <row r="34" spans="1:97" ht="15.75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2"/>
      <c r="AH34" s="173"/>
      <c r="AI34" s="173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173"/>
      <c r="BH34" s="173"/>
      <c r="BI34" s="173"/>
      <c r="BJ34" s="173"/>
      <c r="BK34" s="173"/>
      <c r="BL34" s="173"/>
      <c r="BM34" s="173"/>
      <c r="BN34" s="173"/>
      <c r="BO34" s="173"/>
      <c r="BP34" s="173"/>
      <c r="BQ34" s="173"/>
      <c r="BR34" s="173"/>
      <c r="BS34" s="173"/>
      <c r="BT34" s="173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4"/>
    </row>
  </sheetData>
  <sheetProtection/>
  <mergeCells count="52">
    <mergeCell ref="AW22:BV22"/>
    <mergeCell ref="A34:AF34"/>
    <mergeCell ref="A31:CS31"/>
    <mergeCell ref="AG33:CS33"/>
    <mergeCell ref="AG34:CS34"/>
    <mergeCell ref="A33:AF33"/>
    <mergeCell ref="BV14:CS16"/>
    <mergeCell ref="BW22:CS22"/>
    <mergeCell ref="AZ15:BK15"/>
    <mergeCell ref="A14:AQ16"/>
    <mergeCell ref="AR14:BU14"/>
    <mergeCell ref="A11:CS11"/>
    <mergeCell ref="BW23:CS23"/>
    <mergeCell ref="A19:CS19"/>
    <mergeCell ref="A20:CS20"/>
    <mergeCell ref="A22:V22"/>
    <mergeCell ref="A23:V23"/>
    <mergeCell ref="BV17:CS17"/>
    <mergeCell ref="AR17:BU17"/>
    <mergeCell ref="A17:AQ17"/>
    <mergeCell ref="W22:AV22"/>
    <mergeCell ref="BW29:CS29"/>
    <mergeCell ref="AW28:BV28"/>
    <mergeCell ref="A29:V29"/>
    <mergeCell ref="BW28:CS28"/>
    <mergeCell ref="W29:AV29"/>
    <mergeCell ref="AW29:BV29"/>
    <mergeCell ref="AW27:BV27"/>
    <mergeCell ref="BW27:CS27"/>
    <mergeCell ref="W23:AV23"/>
    <mergeCell ref="A28:V28"/>
    <mergeCell ref="A27:V27"/>
    <mergeCell ref="W27:AV27"/>
    <mergeCell ref="W28:AV28"/>
    <mergeCell ref="A7:BE7"/>
    <mergeCell ref="A25:CS25"/>
    <mergeCell ref="AW23:BV23"/>
    <mergeCell ref="BF7:CS7"/>
    <mergeCell ref="BF8:CS8"/>
    <mergeCell ref="BF9:CS9"/>
    <mergeCell ref="A8:BE8"/>
    <mergeCell ref="A9:BE9"/>
    <mergeCell ref="AR16:BU16"/>
    <mergeCell ref="A12:CS12"/>
    <mergeCell ref="B1:CR1"/>
    <mergeCell ref="B2:CR2"/>
    <mergeCell ref="BF5:CS5"/>
    <mergeCell ref="BF6:CS6"/>
    <mergeCell ref="BF4:CS4"/>
    <mergeCell ref="A4:BE4"/>
    <mergeCell ref="A5:BE5"/>
    <mergeCell ref="A6:BE6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2017-10-23T04:50:14Z</cp:lastPrinted>
  <dcterms:created xsi:type="dcterms:W3CDTF">2013-04-08T06:55:43Z</dcterms:created>
  <dcterms:modified xsi:type="dcterms:W3CDTF">2017-10-31T04:06:55Z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